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240" yWindow="90" windowWidth="11580" windowHeight="6795" activeTab="0"/>
  </bookViews>
  <sheets>
    <sheet name="ouv" sheetId="1" r:id="rId1"/>
    <sheet name="calculs" sheetId="2" r:id="rId2"/>
    <sheet name="dates" sheetId="3" r:id="rId3"/>
    <sheet name="arbres" sheetId="4" r:id="rId4"/>
  </sheets>
  <definedNames/>
  <calcPr fullCalcOnLoad="1"/>
</workbook>
</file>

<file path=xl/sharedStrings.xml><?xml version="1.0" encoding="utf-8"?>
<sst xmlns="http://schemas.openxmlformats.org/spreadsheetml/2006/main" count="1139" uniqueCount="96">
  <si>
    <t xml:space="preserve">Pommier </t>
  </si>
  <si>
    <t xml:space="preserve">Orme </t>
  </si>
  <si>
    <t xml:space="preserve">Cyprès </t>
  </si>
  <si>
    <t xml:space="preserve">Peuplier </t>
  </si>
  <si>
    <t xml:space="preserve">Chêne </t>
  </si>
  <si>
    <t xml:space="preserve">Hêtre </t>
  </si>
  <si>
    <r>
      <t>BOULEAU (l'inspiration)</t>
    </r>
    <r>
      <rPr>
        <sz val="10"/>
        <rFont val="Times New Roman"/>
        <family val="1"/>
      </rPr>
      <t xml:space="preserve"> - enjoué, séduisant, élégant, amical, sans prétention, modeste, n'aime pas les excès, a en horreur la vulgarité, aime la vie dans la nature et le calme, n'est pas très passionné, regorge d'imagination, a peu d'ambition, créé une atmosphère calme et satisfaisante.</t>
    </r>
  </si>
  <si>
    <r>
      <t>CEDRE (la confiance)</t>
    </r>
    <r>
      <rPr>
        <sz val="10"/>
        <rFont val="Times New Roman"/>
        <family val="1"/>
      </rPr>
      <t xml:space="preserv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t>
    </r>
  </si>
  <si>
    <r>
      <t>CHARME DE LA CAROLINE (le bon goût)</t>
    </r>
    <r>
      <rPr>
        <sz val="10"/>
        <rFont val="Times New Roman"/>
        <family val="1"/>
      </rPr>
      <t xml:space="preserve">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t>
    </r>
  </si>
  <si>
    <r>
      <t>CHATAIGNIER (l'honnêteté)</t>
    </r>
    <r>
      <rPr>
        <sz val="10"/>
        <rFont val="Times New Roman"/>
        <family val="1"/>
      </rPr>
      <t xml:space="preserve">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t>
    </r>
  </si>
  <si>
    <r>
      <t>CHENE (le brave)</t>
    </r>
    <r>
      <rPr>
        <sz val="10"/>
        <rFont val="Times New Roman"/>
        <family val="1"/>
      </rPr>
      <t xml:space="preserve"> - De nature robuste, courageux, fort, implacable, indépendant, raisonnable, n'aime pas le changement, aime garder les pieds sur terre, est une personne d'action</t>
    </r>
  </si>
  <si>
    <r>
      <t>CORMIER (la délicatesse)</t>
    </r>
    <r>
      <rPr>
        <sz val="10"/>
        <rFont val="Times New Roman"/>
        <family val="1"/>
      </rPr>
      <t xml:space="preserv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t>
    </r>
  </si>
  <si>
    <r>
      <t>CYPRES (la fidélité)</t>
    </r>
    <r>
      <rPr>
        <sz val="10"/>
        <rFont val="Times New Roman"/>
        <family val="1"/>
      </rPr>
      <t xml:space="preserve"> - Fort, musclé, adaptable, prend ce que la vie a à offrir, content, optimiste, a soif d'argent et de reconnaissance, déteste la solitude, amant passionné qui ne peut être satisfait, est fidèle, s'emporte facilement, est indiscipliné, pendant et négligent.</t>
    </r>
  </si>
  <si>
    <r>
      <t>ÉRABLE (l'indépendance d'esprit)</t>
    </r>
    <r>
      <rPr>
        <sz val="10"/>
        <rFont val="Times New Roman"/>
        <family val="1"/>
      </rPr>
      <t xml:space="preserve">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t>
    </r>
  </si>
  <si>
    <r>
      <t>FIGUIER (la sensibilité)</t>
    </r>
    <r>
      <rPr>
        <sz val="10"/>
        <rFont val="Times New Roman"/>
        <family val="1"/>
      </rPr>
      <t xml:space="preserve"> - Très fort, un peu entêté, indépendant, ne tolère pas les contradictions ou les controverses, adore la vie, sa famille, les enfants et  les animaux, un peu volage en société, a un bon sens de l'humour, aime l'oisiveté et la paresse, possède des talents et une intelligence pratiques.</t>
    </r>
  </si>
  <si>
    <r>
      <t>FRENE (l'ambition)</t>
    </r>
    <r>
      <rPr>
        <sz val="10"/>
        <rFont val="Times New Roman"/>
        <family val="1"/>
      </rPr>
      <t xml:space="preserve">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t>
    </r>
  </si>
  <si>
    <r>
      <t>HETRE (le créatif)</t>
    </r>
    <r>
      <rPr>
        <sz val="10"/>
        <rFont val="Times New Roman"/>
        <family val="1"/>
      </rPr>
      <t xml:space="preserve"> - Fait preuve de bon goût, s'inquiète de son apparence, matérialiste, démontre un bon sens de l'organisation en ce qui concerne sa vie et sa carrière, est économe, bon dirigeant, raisonnable, ne prend pas de risques inutiles, excellent compagnon de vie, se passionne pour tout ce qui permet de garder la forme (diètes, sports, etc...).</t>
    </r>
  </si>
  <si>
    <r>
      <t>NOISETIER (l'extraordinaire)</t>
    </r>
    <r>
      <rPr>
        <sz val="10"/>
        <rFont val="Times New Roman"/>
        <family val="1"/>
      </rPr>
      <t xml:space="preserve"> - Charmant, peu exigeant, très compréhensif, sait comment faire bonne impression, ardent défenseur des causes sociales, populaire, d'humeur changeante, est un amant capricieux, honnête, un partenaire tolérant, possède un sens précis du jugement</t>
    </r>
  </si>
  <si>
    <r>
      <t>NOYER (la passion)</t>
    </r>
    <r>
      <rPr>
        <sz val="10"/>
        <rFont val="Times New Roman"/>
        <family val="1"/>
      </rPr>
      <t xml:space="preserve">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t>
    </r>
  </si>
  <si>
    <r>
      <t>OLIVIER (la sagesse)</t>
    </r>
    <r>
      <rPr>
        <sz val="10"/>
        <rFont val="Times New Roman"/>
        <family val="1"/>
      </rPr>
      <t xml:space="preserve"> - Aime le soleil, la chaleur et les doux sentiments, équilibré, évite les agressions et la violence, tolérant, enjoué, calme, possède un sens de la justice bien développé, sensible, emphatique, n'éprouve pas de jalousie, aime lire et aime être entouré de gens sophistiqués</t>
    </r>
  </si>
  <si>
    <r>
      <t>ORME (la générosité)</t>
    </r>
    <r>
      <rPr>
        <sz val="10"/>
        <rFont val="Times New Roman"/>
        <family val="1"/>
      </rPr>
      <t xml:space="preserve"> - De forme plaisante, porte des vêtements élégants, a des exigences modestes, a tendance à ne pas pardonner les erreurs, enjoué, aime mener mais n'aime pas obéir, partenaire fidèle, aime prendre des décisions pour les autres, généreux, a un bon sens de l'humour, est pratique</t>
    </r>
  </si>
  <si>
    <r>
      <t>PEUPLIER (l'incertitude)</t>
    </r>
    <r>
      <rPr>
        <sz val="10"/>
        <rFont val="Times New Roman"/>
        <family val="1"/>
      </rPr>
      <t xml:space="preserv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t>
    </r>
  </si>
  <si>
    <r>
      <t>PIN (le particulier)</t>
    </r>
    <r>
      <rPr>
        <sz val="10"/>
        <rFont val="Times New Roman"/>
        <family val="1"/>
      </rPr>
      <t xml:space="preserve">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t>
    </r>
  </si>
  <si>
    <r>
      <t>POMMIER (l'amour)</t>
    </r>
    <r>
      <rPr>
        <sz val="10"/>
        <rFont val="Times New Roman"/>
        <family val="1"/>
      </rPr>
      <t xml:space="preserve">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t>
    </r>
  </si>
  <si>
    <r>
      <t>SAPIN (le mystérieux)</t>
    </r>
    <r>
      <rPr>
        <sz val="10"/>
        <rFont val="Times New Roman"/>
        <family val="1"/>
      </rPr>
      <t xml:space="preserve">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t>
    </r>
  </si>
  <si>
    <r>
      <t>SAULE PLEUREUR (la mélancolie)</t>
    </r>
    <r>
      <rPr>
        <sz val="10"/>
        <rFont val="Times New Roman"/>
        <family val="1"/>
      </rPr>
      <t xml:space="preserv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t>
    </r>
  </si>
  <si>
    <r>
      <t>TILLEUL (le doute)</t>
    </r>
    <r>
      <rPr>
        <sz val="10"/>
        <rFont val="Times New Roman"/>
        <family val="1"/>
      </rPr>
      <t xml:space="preserv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t>
    </r>
  </si>
  <si>
    <t>BOULEAU</t>
  </si>
  <si>
    <t>CEDRE</t>
  </si>
  <si>
    <t>CHARME DE LA CAROLINE</t>
  </si>
  <si>
    <t>CHATAIGNIER</t>
  </si>
  <si>
    <t>CHENE</t>
  </si>
  <si>
    <t>CORMIER</t>
  </si>
  <si>
    <t>CYPRES</t>
  </si>
  <si>
    <t>ÉRABLE</t>
  </si>
  <si>
    <t>FIGUIER</t>
  </si>
  <si>
    <t>FRENE</t>
  </si>
  <si>
    <t>HETRE</t>
  </si>
  <si>
    <t>NOISETIER</t>
  </si>
  <si>
    <t>NOYER</t>
  </si>
  <si>
    <t>OLIVIER</t>
  </si>
  <si>
    <t>ORME</t>
  </si>
  <si>
    <t>PEUPLIER</t>
  </si>
  <si>
    <t>PIN</t>
  </si>
  <si>
    <t>POMMIER</t>
  </si>
  <si>
    <t>SAPIN</t>
  </si>
  <si>
    <t>SAULE PLEUREUR</t>
  </si>
  <si>
    <t>TILLEUL</t>
  </si>
  <si>
    <t>Chacun sait que tout être humain descend de l'arbre, mais duquel exactement ?</t>
  </si>
  <si>
    <t>du Capricorne</t>
  </si>
  <si>
    <t>du Verseau</t>
  </si>
  <si>
    <t>des Poissons</t>
  </si>
  <si>
    <t>du Bélier</t>
  </si>
  <si>
    <t>du Taureau</t>
  </si>
  <si>
    <t>des Gémeaux</t>
  </si>
  <si>
    <t>du Cancer</t>
  </si>
  <si>
    <t>du Lion</t>
  </si>
  <si>
    <t>de la Vierge</t>
  </si>
  <si>
    <t>de la Balance</t>
  </si>
  <si>
    <t>du Scorpion</t>
  </si>
  <si>
    <t>du Sagitaire</t>
  </si>
  <si>
    <t xml:space="preserve">du Cormier </t>
  </si>
  <si>
    <t xml:space="preserve">du Noyer </t>
  </si>
  <si>
    <t xml:space="preserve">du Charme de la Caroline </t>
  </si>
  <si>
    <t xml:space="preserve">du Cèdre </t>
  </si>
  <si>
    <t xml:space="preserve">du Saule pleureur </t>
  </si>
  <si>
    <t xml:space="preserve">du Peuplier </t>
  </si>
  <si>
    <t xml:space="preserve">du Pommier </t>
  </si>
  <si>
    <t xml:space="preserve">du Noisetier </t>
  </si>
  <si>
    <t xml:space="preserve">du Frêne </t>
  </si>
  <si>
    <t xml:space="preserve">du Tilleul </t>
  </si>
  <si>
    <t xml:space="preserve">de l' Érable </t>
  </si>
  <si>
    <t xml:space="preserve">du Cyprès </t>
  </si>
  <si>
    <t xml:space="preserve">de l' Orme </t>
  </si>
  <si>
    <t xml:space="preserve">du Châtaignier </t>
  </si>
  <si>
    <t xml:space="preserve">du Figuier </t>
  </si>
  <si>
    <t xml:space="preserve">du Pin </t>
  </si>
  <si>
    <t xml:space="preserve">de l' Olivier </t>
  </si>
  <si>
    <t xml:space="preserve">du Bouleau </t>
  </si>
  <si>
    <t>Sapin</t>
  </si>
  <si>
    <t>Cèdre</t>
  </si>
  <si>
    <t>Pin</t>
  </si>
  <si>
    <t>Saule pleureur</t>
  </si>
  <si>
    <t>Tilleul</t>
  </si>
  <si>
    <t>Noisetier</t>
  </si>
  <si>
    <t>Cormier</t>
  </si>
  <si>
    <t>Érable</t>
  </si>
  <si>
    <t>Noyer</t>
  </si>
  <si>
    <t>Châtaignier</t>
  </si>
  <si>
    <t>Frêne</t>
  </si>
  <si>
    <t>Charme de la Caroline</t>
  </si>
  <si>
    <t>Figuier</t>
  </si>
  <si>
    <t>Olivier</t>
  </si>
  <si>
    <t xml:space="preserve">du Sapin </t>
  </si>
  <si>
    <t xml:space="preserve">du du Sapin </t>
  </si>
  <si>
    <r>
      <t xml:space="preserve">Si vous souhaitez le savoir, entrez votre date de naissance :   </t>
    </r>
    <r>
      <rPr>
        <sz val="8"/>
        <color indexed="58"/>
        <rFont val="Arial"/>
        <family val="2"/>
      </rPr>
      <t>sous la forme jj/mm/aaaa…</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</si>
</sst>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mmm\-yyyy"/>
    <numFmt numFmtId="175" formatCode="d\-mmm"/>
    <numFmt numFmtId="176" formatCode="d\ mmmm\ yyyy"/>
    <numFmt numFmtId="177" formatCode="m/d/yyyy"/>
    <numFmt numFmtId="178" formatCode="d/m"/>
  </numFmts>
  <fonts count="13">
    <font>
      <sz val="10"/>
      <name val="Arial"/>
      <family val="0"/>
    </font>
    <font>
      <sz val="10"/>
      <name val="Times New Roman"/>
      <family val="1"/>
    </font>
    <font>
      <b/>
      <sz val="10"/>
      <name val="Times New Roman"/>
      <family val="1"/>
    </font>
    <font>
      <sz val="14"/>
      <color indexed="58"/>
      <name val="Arial"/>
      <family val="2"/>
    </font>
    <font>
      <sz val="10"/>
      <color indexed="58"/>
      <name val="Arial"/>
      <family val="2"/>
    </font>
    <font>
      <b/>
      <sz val="12"/>
      <color indexed="58"/>
      <name val="Arial"/>
      <family val="2"/>
    </font>
    <font>
      <b/>
      <sz val="16"/>
      <color indexed="58"/>
      <name val="Arial"/>
      <family val="2"/>
    </font>
    <font>
      <b/>
      <sz val="10"/>
      <color indexed="58"/>
      <name val="Arial"/>
      <family val="2"/>
    </font>
    <font>
      <b/>
      <sz val="12"/>
      <color indexed="11"/>
      <name val="Arial"/>
      <family val="2"/>
    </font>
    <font>
      <sz val="8"/>
      <color indexed="58"/>
      <name val="Arial"/>
      <family val="2"/>
    </font>
    <font>
      <sz val="8"/>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57"/>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16" fontId="0" fillId="0" borderId="0" xfId="0" applyNumberFormat="1" applyAlignment="1">
      <alignment/>
    </xf>
    <xf numFmtId="0" fontId="2" fillId="0" borderId="0" xfId="0" applyFont="1" applyAlignment="1">
      <alignment/>
    </xf>
    <xf numFmtId="0" fontId="4" fillId="2" borderId="0" xfId="0" applyFont="1" applyFill="1" applyAlignment="1">
      <alignment/>
    </xf>
    <xf numFmtId="0" fontId="4" fillId="2" borderId="0" xfId="0" applyFont="1" applyFill="1" applyAlignment="1">
      <alignment horizontal="left" vertical="top" wrapText="1"/>
    </xf>
    <xf numFmtId="0" fontId="7" fillId="2" borderId="0" xfId="0" applyFont="1" applyFill="1" applyAlignment="1">
      <alignment horizontal="left" vertical="top" wrapText="1"/>
    </xf>
    <xf numFmtId="16" fontId="4" fillId="2" borderId="0" xfId="0" applyNumberFormat="1" applyFont="1" applyFill="1" applyAlignment="1">
      <alignment/>
    </xf>
    <xf numFmtId="177" fontId="0" fillId="0" borderId="0" xfId="0" applyNumberFormat="1" applyAlignment="1">
      <alignment/>
    </xf>
    <xf numFmtId="0" fontId="0" fillId="0" borderId="0" xfId="0" applyNumberFormat="1" applyAlignment="1">
      <alignment/>
    </xf>
    <xf numFmtId="1" fontId="0" fillId="0" borderId="0" xfId="0" applyNumberFormat="1" applyAlignment="1">
      <alignment/>
    </xf>
    <xf numFmtId="0" fontId="0" fillId="3" borderId="0" xfId="0" applyFill="1" applyAlignment="1">
      <alignment/>
    </xf>
    <xf numFmtId="0" fontId="6" fillId="2" borderId="0" xfId="0" applyFont="1" applyFill="1" applyAlignment="1">
      <alignment horizontal="left" vertical="top" wrapText="1"/>
    </xf>
    <xf numFmtId="0" fontId="3" fillId="2" borderId="0" xfId="0" applyFont="1" applyFill="1" applyAlignment="1">
      <alignment horizontal="left" vertical="top" wrapText="1"/>
    </xf>
    <xf numFmtId="0" fontId="5" fillId="2" borderId="0" xfId="0" applyFont="1" applyFill="1" applyAlignment="1">
      <alignment horizontal="left" wrapText="1"/>
    </xf>
    <xf numFmtId="176" fontId="8" fillId="4" borderId="0" xfId="0" applyNumberFormat="1" applyFont="1" applyFill="1" applyAlignment="1" applyProtection="1">
      <alignment horizontal="left"/>
      <protection locked="0"/>
    </xf>
    <xf numFmtId="0" fontId="7" fillId="2" borderId="0" xfId="0" applyFont="1" applyFill="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466725</xdr:colOff>
      <xdr:row>1</xdr:row>
      <xdr:rowOff>0</xdr:rowOff>
    </xdr:from>
    <xdr:to>
      <xdr:col>9</xdr:col>
      <xdr:colOff>676275</xdr:colOff>
      <xdr:row>11</xdr:row>
      <xdr:rowOff>85725</xdr:rowOff>
    </xdr:to>
    <xdr:pic>
      <xdr:nvPicPr>
        <xdr:cNvPr id="1" name="Picture 1"/>
        <xdr:cNvPicPr preferRelativeResize="1">
          <a:picLocks noChangeAspect="1"/>
        </xdr:cNvPicPr>
      </xdr:nvPicPr>
      <xdr:blipFill>
        <a:blip r:embed="rId1"/>
        <a:stretch>
          <a:fillRect/>
        </a:stretch>
      </xdr:blipFill>
      <xdr:spPr>
        <a:xfrm>
          <a:off x="5800725" y="161925"/>
          <a:ext cx="1733550" cy="1838325"/>
        </a:xfrm>
        <a:prstGeom prst="rect">
          <a:avLst/>
        </a:prstGeom>
        <a:noFill/>
        <a:ln w="9525" cmpd="sng">
          <a:noFill/>
        </a:ln>
      </xdr:spPr>
    </xdr:pic>
    <xdr:clientData/>
  </xdr:twoCellAnchor>
  <xdr:twoCellAnchor editAs="oneCell">
    <xdr:from>
      <xdr:col>0</xdr:col>
      <xdr:colOff>266700</xdr:colOff>
      <xdr:row>20</xdr:row>
      <xdr:rowOff>47625</xdr:rowOff>
    </xdr:from>
    <xdr:to>
      <xdr:col>2</xdr:col>
      <xdr:colOff>476250</xdr:colOff>
      <xdr:row>26</xdr:row>
      <xdr:rowOff>38100</xdr:rowOff>
    </xdr:to>
    <xdr:pic>
      <xdr:nvPicPr>
        <xdr:cNvPr id="2" name="Picture 2"/>
        <xdr:cNvPicPr preferRelativeResize="1">
          <a:picLocks noChangeAspect="1"/>
        </xdr:cNvPicPr>
      </xdr:nvPicPr>
      <xdr:blipFill>
        <a:blip r:embed="rId2"/>
        <a:stretch>
          <a:fillRect/>
        </a:stretch>
      </xdr:blipFill>
      <xdr:spPr>
        <a:xfrm>
          <a:off x="266700" y="3419475"/>
          <a:ext cx="1733550" cy="962025"/>
        </a:xfrm>
        <a:prstGeom prst="rect">
          <a:avLst/>
        </a:prstGeom>
        <a:noFill/>
        <a:ln w="9525" cmpd="sng">
          <a:noFill/>
        </a:ln>
      </xdr:spPr>
    </xdr:pic>
    <xdr:clientData/>
  </xdr:twoCellAnchor>
  <xdr:twoCellAnchor editAs="oneCell">
    <xdr:from>
      <xdr:col>8</xdr:col>
      <xdr:colOff>600075</xdr:colOff>
      <xdr:row>19</xdr:row>
      <xdr:rowOff>152400</xdr:rowOff>
    </xdr:from>
    <xdr:to>
      <xdr:col>9</xdr:col>
      <xdr:colOff>323850</xdr:colOff>
      <xdr:row>25</xdr:row>
      <xdr:rowOff>38100</xdr:rowOff>
    </xdr:to>
    <xdr:pic>
      <xdr:nvPicPr>
        <xdr:cNvPr id="3" name="Picture 3"/>
        <xdr:cNvPicPr preferRelativeResize="1">
          <a:picLocks noChangeAspect="1"/>
        </xdr:cNvPicPr>
      </xdr:nvPicPr>
      <xdr:blipFill>
        <a:blip r:embed="rId3"/>
        <a:stretch>
          <a:fillRect/>
        </a:stretch>
      </xdr:blipFill>
      <xdr:spPr>
        <a:xfrm>
          <a:off x="6696075" y="3362325"/>
          <a:ext cx="4857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9"/>
    <pageSetUpPr fitToPage="1"/>
  </sheetPr>
  <dimension ref="B2:I26"/>
  <sheetViews>
    <sheetView showRowColHeaders="0" tabSelected="1" workbookViewId="0" topLeftCell="A1">
      <selection activeCell="A10" sqref="A10:G13"/>
    </sheetView>
  </sheetViews>
  <sheetFormatPr defaultColWidth="11.421875" defaultRowHeight="12.75"/>
  <cols>
    <col min="1" max="16384" width="11.421875" style="4" customWidth="1"/>
  </cols>
  <sheetData>
    <row r="2" spans="2:6" ht="12.75">
      <c r="B2" s="13" t="s">
        <v>48</v>
      </c>
      <c r="C2" s="13"/>
      <c r="D2" s="13"/>
      <c r="E2" s="13"/>
      <c r="F2" s="13"/>
    </row>
    <row r="3" spans="2:6" ht="12.75">
      <c r="B3" s="13"/>
      <c r="C3" s="13"/>
      <c r="D3" s="13"/>
      <c r="E3" s="13"/>
      <c r="F3" s="13"/>
    </row>
    <row r="4" spans="2:6" ht="12.75">
      <c r="B4" s="13"/>
      <c r="C4" s="13"/>
      <c r="D4" s="13"/>
      <c r="E4" s="13"/>
      <c r="F4" s="13"/>
    </row>
    <row r="6" spans="2:5" ht="12.75">
      <c r="B6" s="14" t="s">
        <v>95</v>
      </c>
      <c r="C6" s="14"/>
      <c r="D6" s="14"/>
      <c r="E6" s="14"/>
    </row>
    <row r="7" spans="2:5" ht="12.75">
      <c r="B7" s="14"/>
      <c r="C7" s="14"/>
      <c r="D7" s="14"/>
      <c r="E7" s="14"/>
    </row>
    <row r="8" spans="2:7" ht="15.75">
      <c r="B8" s="14"/>
      <c r="C8" s="14"/>
      <c r="D8" s="14"/>
      <c r="E8" s="14"/>
      <c r="F8" s="15">
        <v>19008</v>
      </c>
      <c r="G8" s="15"/>
    </row>
    <row r="9" ht="12.75">
      <c r="F9" s="7"/>
    </row>
    <row r="10" spans="2:7" ht="12.75">
      <c r="B10" s="12" t="str">
        <f>calculs!C5</f>
        <v>Né(e) sous le signe du Capricorne il y a 62 ans 1 mois 8 jours vous descendez de l' Orme </v>
      </c>
      <c r="C10" s="12"/>
      <c r="D10" s="12"/>
      <c r="E10" s="12"/>
      <c r="F10" s="12"/>
      <c r="G10" s="12"/>
    </row>
    <row r="11" spans="2:7" ht="20.25" customHeight="1">
      <c r="B11" s="12"/>
      <c r="C11" s="12"/>
      <c r="D11" s="12"/>
      <c r="E11" s="12"/>
      <c r="F11" s="12"/>
      <c r="G11" s="12"/>
    </row>
    <row r="12" spans="2:7" ht="12.75" customHeight="1">
      <c r="B12" s="12"/>
      <c r="C12" s="12"/>
      <c r="D12" s="12"/>
      <c r="E12" s="12"/>
      <c r="F12" s="12"/>
      <c r="G12" s="12"/>
    </row>
    <row r="13" spans="2:7" ht="12.75" customHeight="1">
      <c r="B13" s="12"/>
      <c r="C13" s="12"/>
      <c r="D13" s="12"/>
      <c r="E13" s="12"/>
      <c r="F13" s="12"/>
      <c r="G13" s="12"/>
    </row>
    <row r="15" spans="2:9" ht="12.75">
      <c r="B15" s="16" t="str">
        <f>calculs!C8</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C15" s="16"/>
      <c r="D15" s="16"/>
      <c r="E15" s="16"/>
      <c r="F15" s="16"/>
      <c r="G15" s="16"/>
      <c r="H15" s="16"/>
      <c r="I15" s="16"/>
    </row>
    <row r="16" spans="2:9" ht="12.75">
      <c r="B16" s="16"/>
      <c r="C16" s="16"/>
      <c r="D16" s="16"/>
      <c r="E16" s="16"/>
      <c r="F16" s="16"/>
      <c r="G16" s="16"/>
      <c r="H16" s="16"/>
      <c r="I16" s="16"/>
    </row>
    <row r="17" spans="2:9" ht="12.75">
      <c r="B17" s="16"/>
      <c r="C17" s="16"/>
      <c r="D17" s="16"/>
      <c r="E17" s="16"/>
      <c r="F17" s="16"/>
      <c r="G17" s="16"/>
      <c r="H17" s="16"/>
      <c r="I17" s="16"/>
    </row>
    <row r="18" spans="2:9" ht="12.75">
      <c r="B18" s="16"/>
      <c r="C18" s="16"/>
      <c r="D18" s="16"/>
      <c r="E18" s="16"/>
      <c r="F18" s="16"/>
      <c r="G18" s="16"/>
      <c r="H18" s="16"/>
      <c r="I18" s="16"/>
    </row>
    <row r="19" spans="2:9" ht="12.75">
      <c r="B19" s="16"/>
      <c r="C19" s="16"/>
      <c r="D19" s="16"/>
      <c r="E19" s="16"/>
      <c r="F19" s="16"/>
      <c r="G19" s="16"/>
      <c r="H19" s="16"/>
      <c r="I19" s="16"/>
    </row>
    <row r="20" spans="2:9" ht="12.75">
      <c r="B20" s="16"/>
      <c r="C20" s="16"/>
      <c r="D20" s="16"/>
      <c r="E20" s="16"/>
      <c r="F20" s="16"/>
      <c r="G20" s="16"/>
      <c r="H20" s="16"/>
      <c r="I20" s="16"/>
    </row>
    <row r="21" spans="2:9" ht="12.75">
      <c r="B21" s="6"/>
      <c r="C21" s="6"/>
      <c r="D21" s="6"/>
      <c r="E21" s="6"/>
      <c r="F21" s="6"/>
      <c r="G21" s="6"/>
      <c r="H21" s="6"/>
      <c r="I21" s="6"/>
    </row>
    <row r="22" spans="3:8" ht="12.75">
      <c r="C22" s="5"/>
      <c r="E22" s="12" t="str">
        <f>calculs!C11</f>
        <v>Alors, si nous voulons que le cycle continue, protégeons nos arbres.</v>
      </c>
      <c r="F22" s="12"/>
      <c r="G22" s="12"/>
      <c r="H22" s="12"/>
    </row>
    <row r="23" spans="2:8" ht="12.75">
      <c r="B23" s="5"/>
      <c r="C23" s="5"/>
      <c r="D23" s="5"/>
      <c r="E23" s="12"/>
      <c r="F23" s="12"/>
      <c r="G23" s="12"/>
      <c r="H23" s="12"/>
    </row>
    <row r="24" spans="5:8" ht="12.75">
      <c r="E24" s="12"/>
      <c r="F24" s="12"/>
      <c r="G24" s="12"/>
      <c r="H24" s="12"/>
    </row>
    <row r="25" spans="5:8" ht="12.75">
      <c r="E25" s="12"/>
      <c r="F25" s="12"/>
      <c r="G25" s="12"/>
      <c r="H25" s="12"/>
    </row>
    <row r="26" spans="5:8" ht="12.75">
      <c r="E26" s="12"/>
      <c r="F26" s="12"/>
      <c r="G26" s="12"/>
      <c r="H26" s="12"/>
    </row>
  </sheetData>
  <sheetProtection password="DDD7" sheet="1" objects="1" scenarios="1"/>
  <mergeCells count="6">
    <mergeCell ref="E22:H26"/>
    <mergeCell ref="B2:F4"/>
    <mergeCell ref="B6:E8"/>
    <mergeCell ref="F8:G8"/>
    <mergeCell ref="B15:I20"/>
    <mergeCell ref="B10:G13"/>
  </mergeCells>
  <conditionalFormatting sqref="B10:G13">
    <cfRule type="cellIs" priority="1" dxfId="0" operator="equal" stopIfTrue="1">
      <formula>"La date doit être égale ou supérieure au            1 er janvier 1900"</formula>
    </cfRule>
  </conditionalFormatting>
  <printOptions/>
  <pageMargins left="0.75" right="0.75" top="1" bottom="1" header="0.4921259845" footer="0.4921259845"/>
  <pageSetup fitToHeight="1" fitToWidth="1" horizontalDpi="300" verticalDpi="3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E18"/>
  <sheetViews>
    <sheetView workbookViewId="0" topLeftCell="A1">
      <selection activeCell="C5" sqref="C5"/>
    </sheetView>
  </sheetViews>
  <sheetFormatPr defaultColWidth="11.421875" defaultRowHeight="12.75"/>
  <sheetData>
    <row r="1" spans="2:3" ht="12.75">
      <c r="B1" s="11"/>
      <c r="C1">
        <f>DAY(ouv!F8)</f>
        <v>15</v>
      </c>
    </row>
    <row r="2" spans="2:3" ht="12.75">
      <c r="B2" s="11"/>
      <c r="C2">
        <f>MONTH(ouv!F8)</f>
        <v>1</v>
      </c>
    </row>
    <row r="3" spans="2:3" ht="12.75">
      <c r="B3" s="11"/>
      <c r="C3" t="str">
        <f>C1&amp;C2</f>
        <v>151</v>
      </c>
    </row>
    <row r="4" spans="3:5" ht="12.75">
      <c r="C4" s="8"/>
      <c r="E4" s="9"/>
    </row>
    <row r="5" spans="2:3" ht="12.75">
      <c r="B5" s="11"/>
      <c r="C5" t="str">
        <f>IF(ouv!F8=0,"",IF(ISNUMBER(ouv!F8),"Né(e) sous le signe "&amp;VLOOKUP(C3,dates!C1:G365,5)&amp;" il y a "&amp;C14&amp;" vous descendez "&amp;VLOOKUP(C3,dates!C1:F365,3),"La date doit être égale ou supérieure au            1 er janvier 1900"))</f>
        <v>Né(e) sous le signe du Capricorne il y a 62 ans 1 mois 8 jours vous descendez de l' Orme </v>
      </c>
    </row>
    <row r="8" spans="2:3" ht="12.75">
      <c r="B8" s="11"/>
      <c r="C8" t="str">
        <f>IF(ISNUMBER(ouv!F8),VLOOKUP(C3,dates!C1:F365,4),"")</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row>
    <row r="11" spans="2:3" ht="12.75">
      <c r="B11" s="11"/>
      <c r="C11" t="str">
        <f>IF(ISNUMBER(ouv!F8),"Alors, si nous voulons que le cycle continue, protégeons nos arbres.","")</f>
        <v>Alors, si nous voulons que le cycle continue, protégeons nos arbres.</v>
      </c>
    </row>
    <row r="14" spans="2:3" ht="12.75">
      <c r="B14" s="11"/>
      <c r="C14" t="str">
        <f ca="1">DATEDIF(ouv!F8,TODAY(),"y")&amp;" ans "&amp;DATEDIF(ouv!F8,TODAY(),"ym")&amp;" mois "&amp;DATEDIF(ouv!F8,TODAY(),"md")&amp;" jours"</f>
        <v>62 ans 1 mois 8 jours</v>
      </c>
    </row>
    <row r="18" spans="1:4" ht="12.75">
      <c r="A18" s="8"/>
      <c r="B18" s="10"/>
      <c r="D18" s="10"/>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367"/>
  <sheetViews>
    <sheetView workbookViewId="0" topLeftCell="A1">
      <selection activeCell="C20" sqref="C20"/>
    </sheetView>
  </sheetViews>
  <sheetFormatPr defaultColWidth="11.421875" defaultRowHeight="12.75"/>
  <cols>
    <col min="1" max="1" width="2.7109375" style="0" customWidth="1"/>
    <col min="2" max="2" width="3.00390625" style="0" customWidth="1"/>
    <col min="3" max="3" width="9.140625" style="0" customWidth="1"/>
    <col min="4" max="4" width="9.57421875" style="0" customWidth="1"/>
    <col min="5" max="5" width="14.00390625" style="0" customWidth="1"/>
    <col min="6" max="6" width="22.28125" style="0" customWidth="1"/>
    <col min="8" max="8" width="14.00390625" style="0" customWidth="1"/>
  </cols>
  <sheetData>
    <row r="1" spans="1:8" ht="12.75">
      <c r="A1">
        <f aca="true" t="shared" si="0" ref="A1:A72">DAY(D1)</f>
        <v>10</v>
      </c>
      <c r="B1">
        <f aca="true" t="shared" si="1" ref="B1:B72">MONTH(D1)</f>
        <v>1</v>
      </c>
      <c r="C1" t="str">
        <f aca="true" t="shared" si="2" ref="C1:C72">A1&amp;B1</f>
        <v>101</v>
      </c>
      <c r="D1" s="2">
        <v>37631</v>
      </c>
      <c r="E1" s="1" t="s">
        <v>93</v>
      </c>
      <c r="F1" t="str">
        <f>VLOOKUP(H1,arbres!$A$1:$B$21,2)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1" t="s">
        <v>49</v>
      </c>
      <c r="H1" s="1" t="s">
        <v>79</v>
      </c>
    </row>
    <row r="2" spans="1:8" ht="12.75">
      <c r="A2">
        <f aca="true" t="shared" si="3" ref="A2:A8">DAY(D2)</f>
        <v>10</v>
      </c>
      <c r="B2">
        <f aca="true" t="shared" si="4" ref="B2:B8">MONTH(D2)</f>
        <v>10</v>
      </c>
      <c r="C2" t="str">
        <f aca="true" t="shared" si="5" ref="C2:C8">A2&amp;B2</f>
        <v>1010</v>
      </c>
      <c r="D2" s="2">
        <v>37904</v>
      </c>
      <c r="E2" s="1" t="s">
        <v>61</v>
      </c>
      <c r="F2" t="str">
        <f>VLOOKUP(H2,arbres!$A$1:$B$21,2)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2" t="s">
        <v>58</v>
      </c>
      <c r="H2" s="1" t="s">
        <v>85</v>
      </c>
    </row>
    <row r="3" spans="1:8" ht="12.75">
      <c r="A3">
        <f t="shared" si="3"/>
        <v>10</v>
      </c>
      <c r="B3">
        <f t="shared" si="4"/>
        <v>11</v>
      </c>
      <c r="C3" t="str">
        <f t="shared" si="5"/>
        <v>1011</v>
      </c>
      <c r="D3" s="2">
        <v>37935</v>
      </c>
      <c r="E3" s="1" t="s">
        <v>62</v>
      </c>
      <c r="F3" t="str">
        <f>VLOOKUP(H3,arbres!$A$1:$B$21,2)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3" t="s">
        <v>59</v>
      </c>
      <c r="H3" s="1" t="s">
        <v>87</v>
      </c>
    </row>
    <row r="4" spans="1:8" ht="12.75">
      <c r="A4">
        <f t="shared" si="3"/>
        <v>10</v>
      </c>
      <c r="B4">
        <f t="shared" si="4"/>
        <v>12</v>
      </c>
      <c r="C4" t="str">
        <f t="shared" si="5"/>
        <v>1012</v>
      </c>
      <c r="D4" s="2">
        <v>37965</v>
      </c>
      <c r="E4" s="1" t="s">
        <v>63</v>
      </c>
      <c r="F4" t="str">
        <f>VLOOKUP(H4,arbres!$A$1:$B$21,2)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4" t="s">
        <v>60</v>
      </c>
      <c r="H4" s="1" t="s">
        <v>90</v>
      </c>
    </row>
    <row r="5" spans="1:8" ht="12.75">
      <c r="A5">
        <f t="shared" si="3"/>
        <v>10</v>
      </c>
      <c r="B5">
        <f t="shared" si="4"/>
        <v>2</v>
      </c>
      <c r="C5" t="str">
        <f t="shared" si="5"/>
        <v>102</v>
      </c>
      <c r="D5" s="2">
        <v>37662</v>
      </c>
      <c r="E5" s="1" t="s">
        <v>64</v>
      </c>
      <c r="F5" t="str">
        <f>VLOOKUP(H5,arbres!$A$1:$B$21,2)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5" t="s">
        <v>50</v>
      </c>
      <c r="H5" s="1" t="s">
        <v>80</v>
      </c>
    </row>
    <row r="6" spans="1:8" ht="12.75">
      <c r="A6">
        <f t="shared" si="3"/>
        <v>10</v>
      </c>
      <c r="B6">
        <f t="shared" si="4"/>
        <v>3</v>
      </c>
      <c r="C6" t="str">
        <f t="shared" si="5"/>
        <v>103</v>
      </c>
      <c r="D6" s="2">
        <v>37690</v>
      </c>
      <c r="E6" s="1" t="s">
        <v>65</v>
      </c>
      <c r="F6" t="str">
        <f>VLOOKUP(H6,arbres!$A$1:$B$21,2)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6" t="s">
        <v>51</v>
      </c>
      <c r="H6" s="1" t="s">
        <v>82</v>
      </c>
    </row>
    <row r="7" spans="1:8" ht="12.75">
      <c r="A7">
        <f t="shared" si="3"/>
        <v>10</v>
      </c>
      <c r="B7">
        <f t="shared" si="4"/>
        <v>4</v>
      </c>
      <c r="C7" t="str">
        <f t="shared" si="5"/>
        <v>104</v>
      </c>
      <c r="D7" s="2">
        <v>37721</v>
      </c>
      <c r="E7" s="1" t="s">
        <v>61</v>
      </c>
      <c r="F7" t="str">
        <f>VLOOKUP(H7,arbres!$A$1:$B$21,2)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7" t="s">
        <v>52</v>
      </c>
      <c r="H7" s="1" t="s">
        <v>85</v>
      </c>
    </row>
    <row r="8" spans="1:8" ht="12.75">
      <c r="A8">
        <f t="shared" si="3"/>
        <v>10</v>
      </c>
      <c r="B8">
        <f t="shared" si="4"/>
        <v>5</v>
      </c>
      <c r="C8" t="str">
        <f t="shared" si="5"/>
        <v>105</v>
      </c>
      <c r="D8" s="2">
        <v>37751</v>
      </c>
      <c r="E8" s="1" t="s">
        <v>66</v>
      </c>
      <c r="F8" t="str">
        <f>VLOOKUP(H8,arbres!$A$1:$B$21,2)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8" t="s">
        <v>53</v>
      </c>
      <c r="H8" s="1" t="s">
        <v>3</v>
      </c>
    </row>
    <row r="9" spans="1:8" ht="12.75">
      <c r="A9">
        <f t="shared" si="0"/>
        <v>10</v>
      </c>
      <c r="B9">
        <f t="shared" si="1"/>
        <v>6</v>
      </c>
      <c r="C9" t="str">
        <f t="shared" si="2"/>
        <v>106</v>
      </c>
      <c r="D9" s="2">
        <v>37782</v>
      </c>
      <c r="E9" s="1" t="s">
        <v>63</v>
      </c>
      <c r="F9" t="str">
        <f>VLOOKUP(H9,arbres!$A$1:$B$21,2)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9" t="s">
        <v>54</v>
      </c>
      <c r="H9" s="1" t="s">
        <v>90</v>
      </c>
    </row>
    <row r="10" spans="1:8" ht="12.75">
      <c r="A10">
        <f t="shared" si="0"/>
        <v>10</v>
      </c>
      <c r="B10">
        <f t="shared" si="1"/>
        <v>7</v>
      </c>
      <c r="C10" t="str">
        <f t="shared" si="2"/>
        <v>107</v>
      </c>
      <c r="D10" s="2">
        <v>37812</v>
      </c>
      <c r="E10" s="1" t="s">
        <v>94</v>
      </c>
      <c r="F10" t="str">
        <f>VLOOKUP(H10,arbres!$A$1:$B$21,2)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10" t="s">
        <v>55</v>
      </c>
      <c r="H10" s="1" t="s">
        <v>79</v>
      </c>
    </row>
    <row r="11" spans="1:8" ht="12.75">
      <c r="A11">
        <f t="shared" si="0"/>
        <v>10</v>
      </c>
      <c r="B11">
        <f t="shared" si="1"/>
        <v>8</v>
      </c>
      <c r="C11" t="str">
        <f t="shared" si="2"/>
        <v>108</v>
      </c>
      <c r="D11" s="2">
        <v>37843</v>
      </c>
      <c r="E11" s="1" t="s">
        <v>66</v>
      </c>
      <c r="F11" t="str">
        <f>VLOOKUP(H11,arbres!$A$1:$B$21,2)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11" t="s">
        <v>56</v>
      </c>
      <c r="H11" s="1" t="s">
        <v>3</v>
      </c>
    </row>
    <row r="12" spans="1:8" ht="12.75">
      <c r="A12">
        <f t="shared" si="0"/>
        <v>10</v>
      </c>
      <c r="B12">
        <f t="shared" si="1"/>
        <v>9</v>
      </c>
      <c r="C12" t="str">
        <f t="shared" si="2"/>
        <v>109</v>
      </c>
      <c r="D12" s="2">
        <v>37874</v>
      </c>
      <c r="E12" s="1" t="s">
        <v>65</v>
      </c>
      <c r="F12" t="str">
        <f>VLOOKUP(H12,arbres!$A$1:$B$21,2)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12" t="s">
        <v>57</v>
      </c>
      <c r="H12" s="1" t="s">
        <v>82</v>
      </c>
    </row>
    <row r="13" spans="1:8" ht="12.75">
      <c r="A13">
        <f>DAY(D13)</f>
        <v>1</v>
      </c>
      <c r="B13">
        <f>MONTH(D13)</f>
        <v>1</v>
      </c>
      <c r="C13" t="str">
        <f>A13&amp;B13</f>
        <v>11</v>
      </c>
      <c r="D13" s="2">
        <v>37622</v>
      </c>
      <c r="E13" s="1" t="s">
        <v>67</v>
      </c>
      <c r="F13" t="str">
        <f>VLOOKUP(H13,arbres!$A$1:$B$21,2)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13" t="s">
        <v>49</v>
      </c>
      <c r="H13" s="1" t="s">
        <v>0</v>
      </c>
    </row>
    <row r="14" spans="1:8" ht="12.75">
      <c r="A14">
        <f t="shared" si="0"/>
        <v>1</v>
      </c>
      <c r="B14">
        <f t="shared" si="1"/>
        <v>10</v>
      </c>
      <c r="C14" t="str">
        <f t="shared" si="2"/>
        <v>110</v>
      </c>
      <c r="D14" s="2">
        <v>37895</v>
      </c>
      <c r="E14" s="1" t="s">
        <v>68</v>
      </c>
      <c r="F14" t="str">
        <f>VLOOKUP(H14,arbres!$A$1:$B$21,2)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14" t="s">
        <v>58</v>
      </c>
      <c r="H14" s="1" t="s">
        <v>84</v>
      </c>
    </row>
    <row r="15" spans="1:8" ht="12.75">
      <c r="A15">
        <f t="shared" si="0"/>
        <v>11</v>
      </c>
      <c r="B15">
        <f t="shared" si="1"/>
        <v>1</v>
      </c>
      <c r="C15" t="str">
        <f t="shared" si="2"/>
        <v>111</v>
      </c>
      <c r="D15" s="2">
        <v>37632</v>
      </c>
      <c r="E15" s="1" t="s">
        <v>93</v>
      </c>
      <c r="F15" t="str">
        <f>VLOOKUP(H15,arbres!$A$1:$B$21,2)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15" t="s">
        <v>49</v>
      </c>
      <c r="H15" s="1" t="s">
        <v>79</v>
      </c>
    </row>
    <row r="16" spans="1:8" ht="12.75">
      <c r="A16">
        <f t="shared" si="0"/>
        <v>1</v>
      </c>
      <c r="B16">
        <f t="shared" si="1"/>
        <v>11</v>
      </c>
      <c r="C16" t="str">
        <f t="shared" si="2"/>
        <v>111</v>
      </c>
      <c r="D16" s="2">
        <v>37926</v>
      </c>
      <c r="E16" s="1" t="s">
        <v>62</v>
      </c>
      <c r="F16" t="str">
        <f>VLOOKUP(H16,arbres!$A$1:$B$21,2)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16" t="s">
        <v>59</v>
      </c>
      <c r="H16" s="1" t="s">
        <v>87</v>
      </c>
    </row>
    <row r="17" spans="1:8" ht="12.75">
      <c r="A17">
        <f t="shared" si="0"/>
        <v>11</v>
      </c>
      <c r="B17">
        <f t="shared" si="1"/>
        <v>10</v>
      </c>
      <c r="C17" t="str">
        <f t="shared" si="2"/>
        <v>1110</v>
      </c>
      <c r="D17" s="2">
        <v>37905</v>
      </c>
      <c r="E17" s="1" t="s">
        <v>61</v>
      </c>
      <c r="F17" t="str">
        <f>VLOOKUP(H17,arbres!$A$1:$B$21,2)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17" t="s">
        <v>58</v>
      </c>
      <c r="H17" s="1" t="s">
        <v>85</v>
      </c>
    </row>
    <row r="18" spans="1:8" ht="12.75">
      <c r="A18">
        <f t="shared" si="0"/>
        <v>11</v>
      </c>
      <c r="B18">
        <f t="shared" si="1"/>
        <v>11</v>
      </c>
      <c r="C18" t="str">
        <f t="shared" si="2"/>
        <v>1111</v>
      </c>
      <c r="D18" s="2">
        <v>37936</v>
      </c>
      <c r="E18" s="1" t="s">
        <v>62</v>
      </c>
      <c r="F18" t="str">
        <f>VLOOKUP(H18,arbres!$A$1:$B$21,2)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18" t="s">
        <v>59</v>
      </c>
      <c r="H18" s="1" t="s">
        <v>87</v>
      </c>
    </row>
    <row r="19" spans="1:8" ht="12.75">
      <c r="A19">
        <f t="shared" si="0"/>
        <v>11</v>
      </c>
      <c r="B19">
        <f t="shared" si="1"/>
        <v>12</v>
      </c>
      <c r="C19" t="str">
        <f t="shared" si="2"/>
        <v>1112</v>
      </c>
      <c r="D19" s="2">
        <v>37966</v>
      </c>
      <c r="E19" s="1" t="s">
        <v>63</v>
      </c>
      <c r="F19" t="str">
        <f>VLOOKUP(H19,arbres!$A$1:$B$21,2)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19" t="s">
        <v>60</v>
      </c>
      <c r="H19" s="1" t="s">
        <v>90</v>
      </c>
    </row>
    <row r="20" spans="1:8" ht="12.75">
      <c r="A20">
        <f t="shared" si="0"/>
        <v>11</v>
      </c>
      <c r="B20">
        <f t="shared" si="1"/>
        <v>2</v>
      </c>
      <c r="C20" t="str">
        <f t="shared" si="2"/>
        <v>112</v>
      </c>
      <c r="D20" s="2">
        <v>37663</v>
      </c>
      <c r="E20" s="1" t="s">
        <v>64</v>
      </c>
      <c r="F20" t="str">
        <f>VLOOKUP(H20,arbres!$A$1:$B$21,2)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20" t="s">
        <v>50</v>
      </c>
      <c r="H20" s="1" t="s">
        <v>80</v>
      </c>
    </row>
    <row r="21" spans="1:8" ht="12.75">
      <c r="A21">
        <f t="shared" si="0"/>
        <v>1</v>
      </c>
      <c r="B21">
        <f t="shared" si="1"/>
        <v>12</v>
      </c>
      <c r="C21" t="str">
        <f t="shared" si="2"/>
        <v>112</v>
      </c>
      <c r="D21" s="2">
        <v>37956</v>
      </c>
      <c r="E21" s="1" t="s">
        <v>69</v>
      </c>
      <c r="F21" t="str">
        <f>VLOOKUP(H21,arbres!$A$1:$B$21,2)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1" t="s">
        <v>60</v>
      </c>
      <c r="H21" s="1" t="s">
        <v>89</v>
      </c>
    </row>
    <row r="22" spans="1:8" ht="12.75">
      <c r="A22">
        <f t="shared" si="0"/>
        <v>11</v>
      </c>
      <c r="B22">
        <f t="shared" si="1"/>
        <v>3</v>
      </c>
      <c r="C22" t="str">
        <f t="shared" si="2"/>
        <v>113</v>
      </c>
      <c r="D22" s="2">
        <v>37691</v>
      </c>
      <c r="E22" s="1" t="s">
        <v>70</v>
      </c>
      <c r="F22" t="str">
        <f>VLOOKUP(H22,arbres!$A$1:$B$21,2)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22" t="s">
        <v>51</v>
      </c>
      <c r="H22" s="1" t="s">
        <v>83</v>
      </c>
    </row>
    <row r="23" spans="1:8" ht="12.75">
      <c r="A23">
        <f t="shared" si="0"/>
        <v>11</v>
      </c>
      <c r="B23">
        <f t="shared" si="1"/>
        <v>4</v>
      </c>
      <c r="C23" t="str">
        <f t="shared" si="2"/>
        <v>114</v>
      </c>
      <c r="D23" s="2">
        <v>37722</v>
      </c>
      <c r="E23" s="1" t="s">
        <v>71</v>
      </c>
      <c r="F23" t="str">
        <f>VLOOKUP(H23,arbres!$A$1:$B$21,2)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23" t="s">
        <v>52</v>
      </c>
      <c r="H23" s="1" t="s">
        <v>86</v>
      </c>
    </row>
    <row r="24" spans="1:8" ht="12.75">
      <c r="A24">
        <f t="shared" si="0"/>
        <v>11</v>
      </c>
      <c r="B24">
        <f t="shared" si="1"/>
        <v>5</v>
      </c>
      <c r="C24" t="str">
        <f t="shared" si="2"/>
        <v>115</v>
      </c>
      <c r="D24" s="2">
        <v>37752</v>
      </c>
      <c r="E24" s="1" t="s">
        <v>66</v>
      </c>
      <c r="F24" t="str">
        <f>VLOOKUP(H24,arbres!$A$1:$B$21,2)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24" t="s">
        <v>53</v>
      </c>
      <c r="H24" s="1" t="s">
        <v>3</v>
      </c>
    </row>
    <row r="25" spans="1:8" ht="12.75">
      <c r="A25">
        <f t="shared" si="0"/>
        <v>11</v>
      </c>
      <c r="B25">
        <f t="shared" si="1"/>
        <v>6</v>
      </c>
      <c r="C25" t="str">
        <f t="shared" si="2"/>
        <v>116</v>
      </c>
      <c r="D25" s="2">
        <v>37783</v>
      </c>
      <c r="E25" s="1" t="s">
        <v>63</v>
      </c>
      <c r="F25" t="str">
        <f>VLOOKUP(H25,arbres!$A$1:$B$21,2)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25" t="s">
        <v>54</v>
      </c>
      <c r="H25" s="1" t="s">
        <v>90</v>
      </c>
    </row>
    <row r="26" spans="1:8" ht="12.75">
      <c r="A26">
        <f t="shared" si="0"/>
        <v>11</v>
      </c>
      <c r="B26">
        <f t="shared" si="1"/>
        <v>7</v>
      </c>
      <c r="C26" t="str">
        <f t="shared" si="2"/>
        <v>117</v>
      </c>
      <c r="D26" s="2">
        <v>37813</v>
      </c>
      <c r="E26" s="1" t="s">
        <v>93</v>
      </c>
      <c r="F26" t="str">
        <f>VLOOKUP(H26,arbres!$A$1:$B$21,2)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26" t="s">
        <v>55</v>
      </c>
      <c r="H26" s="1" t="s">
        <v>79</v>
      </c>
    </row>
    <row r="27" spans="1:8" ht="12.75">
      <c r="A27">
        <f t="shared" si="0"/>
        <v>11</v>
      </c>
      <c r="B27">
        <f t="shared" si="1"/>
        <v>8</v>
      </c>
      <c r="C27" t="str">
        <f t="shared" si="2"/>
        <v>118</v>
      </c>
      <c r="D27" s="2">
        <v>37844</v>
      </c>
      <c r="E27" s="1" t="s">
        <v>66</v>
      </c>
      <c r="F27" t="str">
        <f>VLOOKUP(H27,arbres!$A$1:$B$21,2)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27" t="s">
        <v>56</v>
      </c>
      <c r="H27" s="1" t="s">
        <v>3</v>
      </c>
    </row>
    <row r="28" spans="1:8" ht="12.75">
      <c r="A28">
        <f t="shared" si="0"/>
        <v>11</v>
      </c>
      <c r="B28">
        <f t="shared" si="1"/>
        <v>9</v>
      </c>
      <c r="C28" t="str">
        <f t="shared" si="2"/>
        <v>119</v>
      </c>
      <c r="D28" s="2">
        <v>37875</v>
      </c>
      <c r="E28" s="1" t="s">
        <v>65</v>
      </c>
      <c r="F28" t="str">
        <f>VLOOKUP(H28,arbres!$A$1:$B$21,2)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28" t="s">
        <v>57</v>
      </c>
      <c r="H28" s="1" t="s">
        <v>82</v>
      </c>
    </row>
    <row r="29" spans="1:8" ht="12.75">
      <c r="A29">
        <f t="shared" si="0"/>
        <v>1</v>
      </c>
      <c r="B29">
        <f t="shared" si="1"/>
        <v>2</v>
      </c>
      <c r="C29" t="str">
        <f t="shared" si="2"/>
        <v>12</v>
      </c>
      <c r="D29" s="2">
        <v>37653</v>
      </c>
      <c r="E29" s="1" t="s">
        <v>72</v>
      </c>
      <c r="F29" t="str">
        <f>VLOOKUP(H29,arbres!$A$1:$B$21,2)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9" t="s">
        <v>50</v>
      </c>
      <c r="H29" s="1" t="s">
        <v>2</v>
      </c>
    </row>
    <row r="30" spans="1:8" ht="12.75">
      <c r="A30">
        <f t="shared" si="0"/>
        <v>12</v>
      </c>
      <c r="B30">
        <f t="shared" si="1"/>
        <v>1</v>
      </c>
      <c r="C30" t="str">
        <f t="shared" si="2"/>
        <v>121</v>
      </c>
      <c r="D30" s="2">
        <v>37633</v>
      </c>
      <c r="E30" s="1" t="s">
        <v>73</v>
      </c>
      <c r="F30" t="str">
        <f>VLOOKUP(H30,arbres!$A$1:$B$21,2)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30" t="s">
        <v>49</v>
      </c>
      <c r="H30" s="1" t="s">
        <v>1</v>
      </c>
    </row>
    <row r="31" spans="1:8" ht="12.75">
      <c r="A31">
        <f t="shared" si="0"/>
        <v>12</v>
      </c>
      <c r="B31">
        <f t="shared" si="1"/>
        <v>10</v>
      </c>
      <c r="C31" t="str">
        <f t="shared" si="2"/>
        <v>1210</v>
      </c>
      <c r="D31" s="2">
        <v>37906</v>
      </c>
      <c r="E31" s="1" t="s">
        <v>61</v>
      </c>
      <c r="F31" t="str">
        <f>VLOOKUP(H31,arbres!$A$1:$B$21,2)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1" t="s">
        <v>58</v>
      </c>
      <c r="H31" s="1" t="s">
        <v>85</v>
      </c>
    </row>
    <row r="32" spans="1:8" ht="12.75">
      <c r="A32">
        <f t="shared" si="0"/>
        <v>12</v>
      </c>
      <c r="B32">
        <f t="shared" si="1"/>
        <v>11</v>
      </c>
      <c r="C32" t="str">
        <f t="shared" si="2"/>
        <v>1211</v>
      </c>
      <c r="D32" s="2">
        <v>37937</v>
      </c>
      <c r="E32" s="1" t="s">
        <v>74</v>
      </c>
      <c r="F32" t="str">
        <f>VLOOKUP(H32,arbres!$A$1:$B$21,2)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32" t="s">
        <v>59</v>
      </c>
      <c r="H32" s="1" t="s">
        <v>88</v>
      </c>
    </row>
    <row r="33" spans="1:8" ht="12.75">
      <c r="A33">
        <f t="shared" si="0"/>
        <v>12</v>
      </c>
      <c r="B33">
        <f t="shared" si="1"/>
        <v>12</v>
      </c>
      <c r="C33" t="str">
        <f t="shared" si="2"/>
        <v>1212</v>
      </c>
      <c r="D33" s="2">
        <v>37967</v>
      </c>
      <c r="E33" s="1" t="s">
        <v>75</v>
      </c>
      <c r="F33" t="str">
        <f>VLOOKUP(H33,arbres!$A$1:$B$21,2)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33" t="s">
        <v>60</v>
      </c>
      <c r="H33" s="1" t="s">
        <v>91</v>
      </c>
    </row>
    <row r="34" spans="1:8" ht="12.75">
      <c r="A34">
        <f t="shared" si="0"/>
        <v>12</v>
      </c>
      <c r="B34">
        <f t="shared" si="1"/>
        <v>2</v>
      </c>
      <c r="C34" t="str">
        <f t="shared" si="2"/>
        <v>122</v>
      </c>
      <c r="D34" s="2">
        <v>37664</v>
      </c>
      <c r="E34" s="1" t="s">
        <v>64</v>
      </c>
      <c r="F34" t="str">
        <f>VLOOKUP(H34,arbres!$A$1:$B$21,2)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34" t="s">
        <v>50</v>
      </c>
      <c r="H34" s="1" t="s">
        <v>80</v>
      </c>
    </row>
    <row r="35" spans="1:8" ht="12.75">
      <c r="A35">
        <f t="shared" si="0"/>
        <v>12</v>
      </c>
      <c r="B35">
        <f t="shared" si="1"/>
        <v>3</v>
      </c>
      <c r="C35" t="str">
        <f t="shared" si="2"/>
        <v>123</v>
      </c>
      <c r="D35" s="2">
        <v>37692</v>
      </c>
      <c r="E35" s="1" t="s">
        <v>70</v>
      </c>
      <c r="F35" t="str">
        <f>VLOOKUP(H35,arbres!$A$1:$B$21,2)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35" t="s">
        <v>51</v>
      </c>
      <c r="H35" s="1" t="s">
        <v>83</v>
      </c>
    </row>
    <row r="36" spans="1:8" ht="12.75">
      <c r="A36">
        <f t="shared" si="0"/>
        <v>12</v>
      </c>
      <c r="B36">
        <f t="shared" si="1"/>
        <v>4</v>
      </c>
      <c r="C36" t="str">
        <f t="shared" si="2"/>
        <v>124</v>
      </c>
      <c r="D36" s="2">
        <v>37723</v>
      </c>
      <c r="E36" s="1" t="s">
        <v>71</v>
      </c>
      <c r="F36" t="str">
        <f>VLOOKUP(H36,arbres!$A$1:$B$21,2)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36" t="s">
        <v>52</v>
      </c>
      <c r="H36" s="1" t="s">
        <v>86</v>
      </c>
    </row>
    <row r="37" spans="1:8" ht="12.75">
      <c r="A37">
        <f t="shared" si="0"/>
        <v>12</v>
      </c>
      <c r="B37">
        <f t="shared" si="1"/>
        <v>5</v>
      </c>
      <c r="C37" t="str">
        <f t="shared" si="2"/>
        <v>125</v>
      </c>
      <c r="D37" s="2">
        <v>37753</v>
      </c>
      <c r="E37" s="1" t="s">
        <v>66</v>
      </c>
      <c r="F37" t="str">
        <f>VLOOKUP(H37,arbres!$A$1:$B$21,2)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7" t="s">
        <v>53</v>
      </c>
      <c r="H37" s="1" t="s">
        <v>3</v>
      </c>
    </row>
    <row r="38" spans="1:8" ht="12.75">
      <c r="A38">
        <f t="shared" si="0"/>
        <v>12</v>
      </c>
      <c r="B38">
        <f t="shared" si="1"/>
        <v>6</v>
      </c>
      <c r="C38" t="str">
        <f t="shared" si="2"/>
        <v>126</v>
      </c>
      <c r="D38" s="2">
        <v>37784</v>
      </c>
      <c r="E38" s="1" t="s">
        <v>63</v>
      </c>
      <c r="F38" t="str">
        <f>VLOOKUP(H38,arbres!$A$1:$B$21,2)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8" t="s">
        <v>54</v>
      </c>
      <c r="H38" s="1" t="s">
        <v>90</v>
      </c>
    </row>
    <row r="39" spans="1:8" ht="12.75">
      <c r="A39">
        <f t="shared" si="0"/>
        <v>12</v>
      </c>
      <c r="B39">
        <f t="shared" si="1"/>
        <v>7</v>
      </c>
      <c r="C39" t="str">
        <f t="shared" si="2"/>
        <v>127</v>
      </c>
      <c r="D39" s="2">
        <v>37814</v>
      </c>
      <c r="E39" s="1" t="s">
        <v>93</v>
      </c>
      <c r="F39" t="str">
        <f>VLOOKUP(H39,arbres!$A$1:$B$21,2)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9" t="s">
        <v>55</v>
      </c>
      <c r="H39" s="1" t="s">
        <v>79</v>
      </c>
    </row>
    <row r="40" spans="1:8" ht="12.75">
      <c r="A40">
        <f t="shared" si="0"/>
        <v>12</v>
      </c>
      <c r="B40">
        <f t="shared" si="1"/>
        <v>8</v>
      </c>
      <c r="C40" t="str">
        <f t="shared" si="2"/>
        <v>128</v>
      </c>
      <c r="D40" s="2">
        <v>37845</v>
      </c>
      <c r="E40" s="1" t="s">
        <v>66</v>
      </c>
      <c r="F40" t="str">
        <f>VLOOKUP(H40,arbres!$A$1:$B$21,2)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40" t="s">
        <v>56</v>
      </c>
      <c r="H40" s="1" t="s">
        <v>3</v>
      </c>
    </row>
    <row r="41" spans="1:8" ht="12.75">
      <c r="A41">
        <f t="shared" si="0"/>
        <v>12</v>
      </c>
      <c r="B41">
        <f t="shared" si="1"/>
        <v>9</v>
      </c>
      <c r="C41" t="str">
        <f t="shared" si="2"/>
        <v>129</v>
      </c>
      <c r="D41" s="2">
        <v>37876</v>
      </c>
      <c r="E41" s="1" t="s">
        <v>65</v>
      </c>
      <c r="F41" t="str">
        <f>VLOOKUP(H41,arbres!$A$1:$B$21,2)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41" t="s">
        <v>57</v>
      </c>
      <c r="H41" s="1" t="s">
        <v>82</v>
      </c>
    </row>
    <row r="42" spans="1:8" ht="12.75">
      <c r="A42">
        <f t="shared" si="0"/>
        <v>1</v>
      </c>
      <c r="B42">
        <f t="shared" si="1"/>
        <v>3</v>
      </c>
      <c r="C42" t="str">
        <f t="shared" si="2"/>
        <v>13</v>
      </c>
      <c r="D42" s="2">
        <v>37681</v>
      </c>
      <c r="E42" s="1" t="s">
        <v>65</v>
      </c>
      <c r="F42" t="str">
        <f>VLOOKUP(H42,arbres!$A$1:$B$21,2)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42" t="s">
        <v>51</v>
      </c>
      <c r="H42" s="1" t="s">
        <v>82</v>
      </c>
    </row>
    <row r="43" spans="1:8" ht="12.75">
      <c r="A43">
        <f t="shared" si="0"/>
        <v>13</v>
      </c>
      <c r="B43">
        <f t="shared" si="1"/>
        <v>1</v>
      </c>
      <c r="C43" t="str">
        <f t="shared" si="2"/>
        <v>131</v>
      </c>
      <c r="D43" s="2">
        <v>37634</v>
      </c>
      <c r="E43" s="1" t="s">
        <v>73</v>
      </c>
      <c r="F43" t="str">
        <f>VLOOKUP(H43,arbres!$A$1:$B$21,2)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43" t="s">
        <v>49</v>
      </c>
      <c r="H43" s="1" t="s">
        <v>1</v>
      </c>
    </row>
    <row r="44" spans="1:8" ht="12.75">
      <c r="A44">
        <f t="shared" si="0"/>
        <v>13</v>
      </c>
      <c r="B44">
        <f t="shared" si="1"/>
        <v>10</v>
      </c>
      <c r="C44" t="str">
        <f t="shared" si="2"/>
        <v>1310</v>
      </c>
      <c r="D44" s="2">
        <v>37907</v>
      </c>
      <c r="E44" s="1" t="s">
        <v>61</v>
      </c>
      <c r="F44" t="str">
        <f>VLOOKUP(H44,arbres!$A$1:$B$21,2)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44" t="s">
        <v>58</v>
      </c>
      <c r="H44" s="1" t="s">
        <v>85</v>
      </c>
    </row>
    <row r="45" spans="1:8" ht="12.75">
      <c r="A45">
        <f t="shared" si="0"/>
        <v>13</v>
      </c>
      <c r="B45">
        <f t="shared" si="1"/>
        <v>11</v>
      </c>
      <c r="C45" t="str">
        <f t="shared" si="2"/>
        <v>1311</v>
      </c>
      <c r="D45" s="2">
        <v>37938</v>
      </c>
      <c r="E45" s="1" t="s">
        <v>74</v>
      </c>
      <c r="F45" t="str">
        <f>VLOOKUP(H45,arbres!$A$1:$B$21,2)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45" t="s">
        <v>59</v>
      </c>
      <c r="H45" s="1" t="s">
        <v>88</v>
      </c>
    </row>
    <row r="46" spans="1:8" ht="12.75">
      <c r="A46">
        <f t="shared" si="0"/>
        <v>13</v>
      </c>
      <c r="B46">
        <f t="shared" si="1"/>
        <v>12</v>
      </c>
      <c r="C46" t="str">
        <f t="shared" si="2"/>
        <v>1312</v>
      </c>
      <c r="D46" s="2">
        <v>37968</v>
      </c>
      <c r="E46" s="1" t="s">
        <v>75</v>
      </c>
      <c r="F46" t="str">
        <f>VLOOKUP(H46,arbres!$A$1:$B$21,2)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46" t="s">
        <v>60</v>
      </c>
      <c r="H46" s="1" t="s">
        <v>91</v>
      </c>
    </row>
    <row r="47" spans="1:8" ht="12.75">
      <c r="A47">
        <f t="shared" si="0"/>
        <v>13</v>
      </c>
      <c r="B47">
        <f t="shared" si="1"/>
        <v>2</v>
      </c>
      <c r="C47" t="str">
        <f t="shared" si="2"/>
        <v>132</v>
      </c>
      <c r="D47" s="2">
        <v>37665</v>
      </c>
      <c r="E47" s="1" t="s">
        <v>64</v>
      </c>
      <c r="F47" t="str">
        <f>VLOOKUP(H47,arbres!$A$1:$B$21,2)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47" t="s">
        <v>50</v>
      </c>
      <c r="H47" s="1" t="s">
        <v>80</v>
      </c>
    </row>
    <row r="48" spans="1:8" ht="12.75">
      <c r="A48">
        <f t="shared" si="0"/>
        <v>13</v>
      </c>
      <c r="B48">
        <f t="shared" si="1"/>
        <v>3</v>
      </c>
      <c r="C48" t="str">
        <f t="shared" si="2"/>
        <v>133</v>
      </c>
      <c r="D48" s="2">
        <v>37693</v>
      </c>
      <c r="E48" s="1" t="s">
        <v>70</v>
      </c>
      <c r="F48" t="str">
        <f>VLOOKUP(H48,arbres!$A$1:$B$21,2)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48" t="s">
        <v>51</v>
      </c>
      <c r="H48" s="1" t="s">
        <v>83</v>
      </c>
    </row>
    <row r="49" spans="1:8" ht="12.75">
      <c r="A49">
        <f t="shared" si="0"/>
        <v>13</v>
      </c>
      <c r="B49">
        <f t="shared" si="1"/>
        <v>4</v>
      </c>
      <c r="C49" t="str">
        <f t="shared" si="2"/>
        <v>134</v>
      </c>
      <c r="D49" s="2">
        <v>37724</v>
      </c>
      <c r="E49" s="1" t="s">
        <v>71</v>
      </c>
      <c r="F49" t="str">
        <f>VLOOKUP(H49,arbres!$A$1:$B$21,2)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49" t="s">
        <v>52</v>
      </c>
      <c r="H49" s="1" t="s">
        <v>86</v>
      </c>
    </row>
    <row r="50" spans="1:8" ht="12.75">
      <c r="A50">
        <f t="shared" si="0"/>
        <v>13</v>
      </c>
      <c r="B50">
        <f t="shared" si="1"/>
        <v>5</v>
      </c>
      <c r="C50" t="str">
        <f t="shared" si="2"/>
        <v>135</v>
      </c>
      <c r="D50" s="2">
        <v>37754</v>
      </c>
      <c r="E50" s="1" t="s">
        <v>66</v>
      </c>
      <c r="F50" t="str">
        <f>VLOOKUP(H50,arbres!$A$1:$B$21,2)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50" t="s">
        <v>53</v>
      </c>
      <c r="H50" s="1" t="s">
        <v>3</v>
      </c>
    </row>
    <row r="51" spans="1:8" ht="12.75">
      <c r="A51">
        <f t="shared" si="0"/>
        <v>13</v>
      </c>
      <c r="B51">
        <f t="shared" si="1"/>
        <v>6</v>
      </c>
      <c r="C51" t="str">
        <f t="shared" si="2"/>
        <v>136</v>
      </c>
      <c r="D51" s="2">
        <v>37785</v>
      </c>
      <c r="E51" s="1" t="s">
        <v>63</v>
      </c>
      <c r="F51" t="str">
        <f>VLOOKUP(H51,arbres!$A$1:$B$21,2)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51" t="s">
        <v>54</v>
      </c>
      <c r="H51" s="1" t="s">
        <v>90</v>
      </c>
    </row>
    <row r="52" spans="1:8" ht="12.75">
      <c r="A52">
        <f t="shared" si="0"/>
        <v>13</v>
      </c>
      <c r="B52">
        <f t="shared" si="1"/>
        <v>7</v>
      </c>
      <c r="C52" t="str">
        <f t="shared" si="2"/>
        <v>137</v>
      </c>
      <c r="D52" s="2">
        <v>37815</v>
      </c>
      <c r="E52" s="1" t="s">
        <v>93</v>
      </c>
      <c r="F52" t="str">
        <f>VLOOKUP(H52,arbres!$A$1:$B$21,2)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52" t="s">
        <v>55</v>
      </c>
      <c r="H52" s="1" t="s">
        <v>79</v>
      </c>
    </row>
    <row r="53" spans="1:8" ht="12.75">
      <c r="A53">
        <f t="shared" si="0"/>
        <v>13</v>
      </c>
      <c r="B53">
        <f t="shared" si="1"/>
        <v>8</v>
      </c>
      <c r="C53" t="str">
        <f t="shared" si="2"/>
        <v>138</v>
      </c>
      <c r="D53" s="2">
        <v>37846</v>
      </c>
      <c r="E53" s="1" t="s">
        <v>66</v>
      </c>
      <c r="F53" t="str">
        <f>VLOOKUP(H53,arbres!$A$1:$B$21,2)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53" t="s">
        <v>56</v>
      </c>
      <c r="H53" s="1" t="s">
        <v>3</v>
      </c>
    </row>
    <row r="54" spans="1:8" ht="12.75">
      <c r="A54">
        <f t="shared" si="0"/>
        <v>13</v>
      </c>
      <c r="B54">
        <f t="shared" si="1"/>
        <v>9</v>
      </c>
      <c r="C54" t="str">
        <f t="shared" si="2"/>
        <v>139</v>
      </c>
      <c r="D54" s="2">
        <v>37877</v>
      </c>
      <c r="E54" s="1" t="s">
        <v>70</v>
      </c>
      <c r="F54" t="str">
        <f>VLOOKUP(H54,arbres!$A$1:$B$21,2)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54" t="s">
        <v>57</v>
      </c>
      <c r="H54" s="1" t="s">
        <v>83</v>
      </c>
    </row>
    <row r="55" spans="1:8" ht="12.75">
      <c r="A55">
        <f t="shared" si="0"/>
        <v>1</v>
      </c>
      <c r="B55">
        <f t="shared" si="1"/>
        <v>4</v>
      </c>
      <c r="C55" t="str">
        <f t="shared" si="2"/>
        <v>14</v>
      </c>
      <c r="D55" s="2">
        <v>37712</v>
      </c>
      <c r="E55" s="1" t="s">
        <v>61</v>
      </c>
      <c r="F55" t="str">
        <f>VLOOKUP(H55,arbres!$A$1:$B$21,2)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55" t="s">
        <v>52</v>
      </c>
      <c r="H55" s="1" t="s">
        <v>85</v>
      </c>
    </row>
    <row r="56" spans="1:8" ht="12.75">
      <c r="A56">
        <f t="shared" si="0"/>
        <v>14</v>
      </c>
      <c r="B56">
        <f t="shared" si="1"/>
        <v>1</v>
      </c>
      <c r="C56" t="str">
        <f t="shared" si="2"/>
        <v>141</v>
      </c>
      <c r="D56" s="2">
        <v>37635</v>
      </c>
      <c r="E56" s="1" t="s">
        <v>73</v>
      </c>
      <c r="F56" t="str">
        <f>VLOOKUP(H56,arbres!$A$1:$B$21,2)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56" t="s">
        <v>49</v>
      </c>
      <c r="H56" s="1" t="s">
        <v>1</v>
      </c>
    </row>
    <row r="57" spans="1:8" ht="12.75">
      <c r="A57">
        <f t="shared" si="0"/>
        <v>14</v>
      </c>
      <c r="B57">
        <f t="shared" si="1"/>
        <v>10</v>
      </c>
      <c r="C57" t="str">
        <f t="shared" si="2"/>
        <v>1410</v>
      </c>
      <c r="D57" s="2">
        <v>37908</v>
      </c>
      <c r="E57" s="1" t="s">
        <v>71</v>
      </c>
      <c r="F57" t="str">
        <f>VLOOKUP(H57,arbres!$A$1:$B$21,2)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57" t="s">
        <v>58</v>
      </c>
      <c r="H57" s="1" t="s">
        <v>86</v>
      </c>
    </row>
    <row r="58" spans="1:8" ht="12.75">
      <c r="A58">
        <f t="shared" si="0"/>
        <v>14</v>
      </c>
      <c r="B58">
        <f t="shared" si="1"/>
        <v>11</v>
      </c>
      <c r="C58" t="str">
        <f t="shared" si="2"/>
        <v>1411</v>
      </c>
      <c r="D58" s="2">
        <v>37939</v>
      </c>
      <c r="E58" s="1" t="s">
        <v>74</v>
      </c>
      <c r="F58" t="str">
        <f>VLOOKUP(H58,arbres!$A$1:$B$21,2)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58" t="s">
        <v>59</v>
      </c>
      <c r="H58" s="1" t="s">
        <v>88</v>
      </c>
    </row>
    <row r="59" spans="1:8" ht="12.75">
      <c r="A59">
        <f t="shared" si="0"/>
        <v>14</v>
      </c>
      <c r="B59">
        <f t="shared" si="1"/>
        <v>12</v>
      </c>
      <c r="C59" t="str">
        <f t="shared" si="2"/>
        <v>1412</v>
      </c>
      <c r="D59" s="2">
        <v>37969</v>
      </c>
      <c r="E59" s="1" t="s">
        <v>75</v>
      </c>
      <c r="F59" t="str">
        <f>VLOOKUP(H59,arbres!$A$1:$B$21,2)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59" t="s">
        <v>60</v>
      </c>
      <c r="H59" s="1" t="s">
        <v>91</v>
      </c>
    </row>
    <row r="60" spans="1:8" ht="12.75">
      <c r="A60">
        <f t="shared" si="0"/>
        <v>14</v>
      </c>
      <c r="B60">
        <f t="shared" si="1"/>
        <v>2</v>
      </c>
      <c r="C60" t="str">
        <f t="shared" si="2"/>
        <v>142</v>
      </c>
      <c r="D60" s="2">
        <v>37666</v>
      </c>
      <c r="E60" s="1" t="s">
        <v>64</v>
      </c>
      <c r="F60" t="str">
        <f>VLOOKUP(H60,arbres!$A$1:$B$21,2)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60" t="s">
        <v>50</v>
      </c>
      <c r="H60" s="1" t="s">
        <v>80</v>
      </c>
    </row>
    <row r="61" spans="1:8" ht="12.75">
      <c r="A61">
        <f t="shared" si="0"/>
        <v>14</v>
      </c>
      <c r="B61">
        <f t="shared" si="1"/>
        <v>3</v>
      </c>
      <c r="C61" t="str">
        <f t="shared" si="2"/>
        <v>143</v>
      </c>
      <c r="D61" s="2">
        <v>37694</v>
      </c>
      <c r="E61" s="1" t="s">
        <v>70</v>
      </c>
      <c r="F61" t="str">
        <f>VLOOKUP(H61,arbres!$A$1:$B$21,2)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61" t="s">
        <v>51</v>
      </c>
      <c r="H61" s="1" t="s">
        <v>83</v>
      </c>
    </row>
    <row r="62" spans="1:8" ht="12.75">
      <c r="A62">
        <f t="shared" si="0"/>
        <v>14</v>
      </c>
      <c r="B62">
        <f t="shared" si="1"/>
        <v>4</v>
      </c>
      <c r="C62" t="str">
        <f t="shared" si="2"/>
        <v>144</v>
      </c>
      <c r="D62" s="2">
        <v>37725</v>
      </c>
      <c r="E62" s="1" t="s">
        <v>71</v>
      </c>
      <c r="F62" t="str">
        <f>VLOOKUP(H62,arbres!$A$1:$B$21,2)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62" t="s">
        <v>52</v>
      </c>
      <c r="H62" s="1" t="s">
        <v>86</v>
      </c>
    </row>
    <row r="63" spans="1:8" ht="12.75">
      <c r="A63">
        <f t="shared" si="0"/>
        <v>14</v>
      </c>
      <c r="B63">
        <f t="shared" si="1"/>
        <v>5</v>
      </c>
      <c r="C63" t="str">
        <f t="shared" si="2"/>
        <v>145</v>
      </c>
      <c r="D63" s="2">
        <v>37755</v>
      </c>
      <c r="E63" s="1" t="s">
        <v>66</v>
      </c>
      <c r="F63" t="str">
        <f>VLOOKUP(H63,arbres!$A$1:$B$21,2)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63" t="s">
        <v>53</v>
      </c>
      <c r="H63" s="1" t="s">
        <v>3</v>
      </c>
    </row>
    <row r="64" spans="1:8" ht="12.75">
      <c r="A64">
        <f t="shared" si="0"/>
        <v>14</v>
      </c>
      <c r="B64">
        <f t="shared" si="1"/>
        <v>6</v>
      </c>
      <c r="C64" t="str">
        <f t="shared" si="2"/>
        <v>146</v>
      </c>
      <c r="D64" s="2">
        <v>37786</v>
      </c>
      <c r="E64" s="1" t="s">
        <v>75</v>
      </c>
      <c r="F64" t="str">
        <f>VLOOKUP(H64,arbres!$A$1:$B$21,2)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64" t="s">
        <v>54</v>
      </c>
      <c r="H64" s="1" t="s">
        <v>91</v>
      </c>
    </row>
    <row r="65" spans="1:8" ht="12.75">
      <c r="A65">
        <f t="shared" si="0"/>
        <v>14</v>
      </c>
      <c r="B65">
        <f t="shared" si="1"/>
        <v>7</v>
      </c>
      <c r="C65" t="str">
        <f t="shared" si="2"/>
        <v>147</v>
      </c>
      <c r="D65" s="2">
        <v>37816</v>
      </c>
      <c r="E65" s="1" t="s">
        <v>93</v>
      </c>
      <c r="F65" t="str">
        <f>VLOOKUP(H65,arbres!$A$1:$B$21,2)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65" t="s">
        <v>55</v>
      </c>
      <c r="H65" s="1" t="s">
        <v>79</v>
      </c>
    </row>
    <row r="66" spans="1:8" ht="12.75">
      <c r="A66">
        <f t="shared" si="0"/>
        <v>14</v>
      </c>
      <c r="B66">
        <f t="shared" si="1"/>
        <v>8</v>
      </c>
      <c r="C66" t="str">
        <f t="shared" si="2"/>
        <v>148</v>
      </c>
      <c r="D66" s="2">
        <v>37847</v>
      </c>
      <c r="E66" s="1" t="s">
        <v>64</v>
      </c>
      <c r="F66" t="str">
        <f>VLOOKUP(H66,arbres!$A$1:$B$21,2)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66" t="s">
        <v>56</v>
      </c>
      <c r="H66" s="1" t="s">
        <v>80</v>
      </c>
    </row>
    <row r="67" spans="1:8" ht="12.75">
      <c r="A67">
        <f t="shared" si="0"/>
        <v>14</v>
      </c>
      <c r="B67">
        <f t="shared" si="1"/>
        <v>9</v>
      </c>
      <c r="C67" t="str">
        <f t="shared" si="2"/>
        <v>149</v>
      </c>
      <c r="D67" s="2">
        <v>37878</v>
      </c>
      <c r="E67" s="1" t="s">
        <v>70</v>
      </c>
      <c r="F67" t="str">
        <f>VLOOKUP(H67,arbres!$A$1:$B$21,2)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67" t="s">
        <v>57</v>
      </c>
      <c r="H67" s="1" t="s">
        <v>83</v>
      </c>
    </row>
    <row r="68" spans="1:8" ht="12.75">
      <c r="A68">
        <f t="shared" si="0"/>
        <v>1</v>
      </c>
      <c r="B68">
        <f t="shared" si="1"/>
        <v>5</v>
      </c>
      <c r="C68" t="str">
        <f t="shared" si="2"/>
        <v>15</v>
      </c>
      <c r="D68" s="2">
        <v>37742</v>
      </c>
      <c r="E68" s="1" t="s">
        <v>66</v>
      </c>
      <c r="F68" t="str">
        <f>VLOOKUP(H68,arbres!$A$1:$B$21,2)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68" t="s">
        <v>53</v>
      </c>
      <c r="H68" s="1" t="s">
        <v>3</v>
      </c>
    </row>
    <row r="69" spans="1:8" ht="12.75">
      <c r="A69">
        <f t="shared" si="0"/>
        <v>15</v>
      </c>
      <c r="B69">
        <f t="shared" si="1"/>
        <v>1</v>
      </c>
      <c r="C69" t="str">
        <f t="shared" si="2"/>
        <v>151</v>
      </c>
      <c r="D69" s="2">
        <v>37636</v>
      </c>
      <c r="E69" s="1" t="s">
        <v>73</v>
      </c>
      <c r="F69" t="str">
        <f>VLOOKUP(H69,arbres!$A$1:$B$21,2)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69" t="s">
        <v>49</v>
      </c>
      <c r="H69" s="1" t="s">
        <v>1</v>
      </c>
    </row>
    <row r="70" spans="1:8" ht="12.75">
      <c r="A70">
        <f t="shared" si="0"/>
        <v>15</v>
      </c>
      <c r="B70">
        <f t="shared" si="1"/>
        <v>10</v>
      </c>
      <c r="C70" t="str">
        <f t="shared" si="2"/>
        <v>1510</v>
      </c>
      <c r="D70" s="2">
        <v>37909</v>
      </c>
      <c r="E70" s="1" t="s">
        <v>71</v>
      </c>
      <c r="F70" t="str">
        <f>VLOOKUP(H70,arbres!$A$1:$B$21,2)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70" t="s">
        <v>58</v>
      </c>
      <c r="H70" s="1" t="s">
        <v>86</v>
      </c>
    </row>
    <row r="71" spans="1:8" ht="12.75">
      <c r="A71">
        <f t="shared" si="0"/>
        <v>15</v>
      </c>
      <c r="B71">
        <f t="shared" si="1"/>
        <v>11</v>
      </c>
      <c r="C71" t="str">
        <f t="shared" si="2"/>
        <v>1511</v>
      </c>
      <c r="D71" s="2">
        <v>37940</v>
      </c>
      <c r="E71" s="1" t="s">
        <v>74</v>
      </c>
      <c r="F71" t="str">
        <f>VLOOKUP(H71,arbres!$A$1:$B$21,2)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71" t="s">
        <v>59</v>
      </c>
      <c r="H71" s="1" t="s">
        <v>88</v>
      </c>
    </row>
    <row r="72" spans="1:8" ht="12.75">
      <c r="A72">
        <f t="shared" si="0"/>
        <v>15</v>
      </c>
      <c r="B72">
        <f t="shared" si="1"/>
        <v>12</v>
      </c>
      <c r="C72" t="str">
        <f t="shared" si="2"/>
        <v>1512</v>
      </c>
      <c r="D72" s="2">
        <v>37970</v>
      </c>
      <c r="E72" s="1" t="s">
        <v>75</v>
      </c>
      <c r="F72" t="str">
        <f>VLOOKUP(H72,arbres!$A$1:$B$21,2)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72" t="s">
        <v>60</v>
      </c>
      <c r="H72" s="1" t="s">
        <v>91</v>
      </c>
    </row>
    <row r="73" spans="1:8" ht="12.75">
      <c r="A73">
        <f aca="true" t="shared" si="6" ref="A73:A136">DAY(D73)</f>
        <v>15</v>
      </c>
      <c r="B73">
        <f aca="true" t="shared" si="7" ref="B73:B136">MONTH(D73)</f>
        <v>2</v>
      </c>
      <c r="C73" t="str">
        <f aca="true" t="shared" si="8" ref="C73:C136">A73&amp;B73</f>
        <v>152</v>
      </c>
      <c r="D73" s="2">
        <v>37667</v>
      </c>
      <c r="E73" s="1" t="s">
        <v>64</v>
      </c>
      <c r="F73" t="str">
        <f>VLOOKUP(H73,arbres!$A$1:$B$21,2)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73" t="s">
        <v>50</v>
      </c>
      <c r="H73" s="1" t="s">
        <v>80</v>
      </c>
    </row>
    <row r="74" spans="1:8" ht="12.75">
      <c r="A74">
        <f t="shared" si="6"/>
        <v>15</v>
      </c>
      <c r="B74">
        <f t="shared" si="7"/>
        <v>3</v>
      </c>
      <c r="C74" t="str">
        <f t="shared" si="8"/>
        <v>153</v>
      </c>
      <c r="D74" s="2">
        <v>37695</v>
      </c>
      <c r="E74" s="1" t="s">
        <v>70</v>
      </c>
      <c r="F74" t="str">
        <f>VLOOKUP(H74,arbres!$A$1:$B$21,2)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74" t="s">
        <v>51</v>
      </c>
      <c r="H74" s="1" t="s">
        <v>83</v>
      </c>
    </row>
    <row r="75" spans="1:8" ht="12.75">
      <c r="A75">
        <f t="shared" si="6"/>
        <v>15</v>
      </c>
      <c r="B75">
        <f t="shared" si="7"/>
        <v>4</v>
      </c>
      <c r="C75" t="str">
        <f t="shared" si="8"/>
        <v>154</v>
      </c>
      <c r="D75" s="2">
        <v>37726</v>
      </c>
      <c r="E75" s="1" t="s">
        <v>71</v>
      </c>
      <c r="F75" t="str">
        <f>VLOOKUP(H75,arbres!$A$1:$B$21,2)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75" t="s">
        <v>52</v>
      </c>
      <c r="H75" s="1" t="s">
        <v>86</v>
      </c>
    </row>
    <row r="76" spans="1:8" ht="12.75">
      <c r="A76">
        <f t="shared" si="6"/>
        <v>15</v>
      </c>
      <c r="B76">
        <f t="shared" si="7"/>
        <v>5</v>
      </c>
      <c r="C76" t="str">
        <f t="shared" si="8"/>
        <v>155</v>
      </c>
      <c r="D76" s="2">
        <v>37756</v>
      </c>
      <c r="E76" s="1" t="s">
        <v>74</v>
      </c>
      <c r="F76" t="str">
        <f>VLOOKUP(H76,arbres!$A$1:$B$21,2)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76" t="s">
        <v>53</v>
      </c>
      <c r="H76" s="1" t="s">
        <v>88</v>
      </c>
    </row>
    <row r="77" spans="1:8" ht="12.75">
      <c r="A77">
        <f t="shared" si="6"/>
        <v>15</v>
      </c>
      <c r="B77">
        <f t="shared" si="7"/>
        <v>6</v>
      </c>
      <c r="C77" t="str">
        <f t="shared" si="8"/>
        <v>156</v>
      </c>
      <c r="D77" s="2">
        <v>37787</v>
      </c>
      <c r="E77" s="1" t="s">
        <v>75</v>
      </c>
      <c r="F77" t="str">
        <f>VLOOKUP(H77,arbres!$A$1:$B$21,2)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77" t="s">
        <v>54</v>
      </c>
      <c r="H77" s="1" t="s">
        <v>91</v>
      </c>
    </row>
    <row r="78" spans="1:8" ht="12.75">
      <c r="A78">
        <f t="shared" si="6"/>
        <v>15</v>
      </c>
      <c r="B78">
        <f t="shared" si="7"/>
        <v>7</v>
      </c>
      <c r="C78" t="str">
        <f t="shared" si="8"/>
        <v>157</v>
      </c>
      <c r="D78" s="2">
        <v>37817</v>
      </c>
      <c r="E78" s="1" t="s">
        <v>73</v>
      </c>
      <c r="F78" t="str">
        <f>VLOOKUP(H78,arbres!$A$1:$B$21,2)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78" t="s">
        <v>55</v>
      </c>
      <c r="H78" s="1" t="s">
        <v>1</v>
      </c>
    </row>
    <row r="79" spans="1:8" ht="12.75">
      <c r="A79">
        <f t="shared" si="6"/>
        <v>15</v>
      </c>
      <c r="B79">
        <f t="shared" si="7"/>
        <v>8</v>
      </c>
      <c r="C79" t="str">
        <f t="shared" si="8"/>
        <v>158</v>
      </c>
      <c r="D79" s="2">
        <v>37848</v>
      </c>
      <c r="E79" s="1" t="s">
        <v>64</v>
      </c>
      <c r="F79" t="str">
        <f>VLOOKUP(H79,arbres!$A$1:$B$21,2)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79" t="s">
        <v>56</v>
      </c>
      <c r="H79" s="1" t="s">
        <v>80</v>
      </c>
    </row>
    <row r="80" spans="1:8" ht="12.75">
      <c r="A80">
        <f t="shared" si="6"/>
        <v>15</v>
      </c>
      <c r="B80">
        <f t="shared" si="7"/>
        <v>9</v>
      </c>
      <c r="C80" t="str">
        <f t="shared" si="8"/>
        <v>159</v>
      </c>
      <c r="D80" s="2">
        <v>37879</v>
      </c>
      <c r="E80" s="1" t="s">
        <v>70</v>
      </c>
      <c r="F80" t="str">
        <f>VLOOKUP(H80,arbres!$A$1:$B$21,2)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80" t="s">
        <v>57</v>
      </c>
      <c r="H80" s="1" t="s">
        <v>83</v>
      </c>
    </row>
    <row r="81" spans="1:8" ht="12.75">
      <c r="A81">
        <f t="shared" si="6"/>
        <v>1</v>
      </c>
      <c r="B81">
        <f t="shared" si="7"/>
        <v>6</v>
      </c>
      <c r="C81" t="str">
        <f t="shared" si="8"/>
        <v>16</v>
      </c>
      <c r="D81" s="2">
        <v>37773</v>
      </c>
      <c r="E81" s="1" t="s">
        <v>69</v>
      </c>
      <c r="F81" t="str">
        <f>VLOOKUP(H81,arbres!$A$1:$B$21,2)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81" t="s">
        <v>54</v>
      </c>
      <c r="H81" s="1" t="s">
        <v>89</v>
      </c>
    </row>
    <row r="82" spans="1:8" ht="12.75">
      <c r="A82">
        <f t="shared" si="6"/>
        <v>16</v>
      </c>
      <c r="B82">
        <f t="shared" si="7"/>
        <v>1</v>
      </c>
      <c r="C82" t="str">
        <f t="shared" si="8"/>
        <v>161</v>
      </c>
      <c r="D82" s="2">
        <v>37637</v>
      </c>
      <c r="E82" s="1" t="s">
        <v>73</v>
      </c>
      <c r="F82" t="str">
        <f>VLOOKUP(H82,arbres!$A$1:$B$21,2)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82" t="s">
        <v>49</v>
      </c>
      <c r="H82" s="1" t="s">
        <v>1</v>
      </c>
    </row>
    <row r="83" spans="1:8" ht="12.75">
      <c r="A83">
        <f t="shared" si="6"/>
        <v>16</v>
      </c>
      <c r="B83">
        <f t="shared" si="7"/>
        <v>10</v>
      </c>
      <c r="C83" t="str">
        <f t="shared" si="8"/>
        <v>1610</v>
      </c>
      <c r="D83" s="2">
        <v>37910</v>
      </c>
      <c r="E83" s="1" t="s">
        <v>71</v>
      </c>
      <c r="F83" t="str">
        <f>VLOOKUP(H83,arbres!$A$1:$B$21,2)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83" t="s">
        <v>58</v>
      </c>
      <c r="H83" s="1" t="s">
        <v>86</v>
      </c>
    </row>
    <row r="84" spans="1:8" ht="12.75">
      <c r="A84">
        <f t="shared" si="6"/>
        <v>16</v>
      </c>
      <c r="B84">
        <f t="shared" si="7"/>
        <v>11</v>
      </c>
      <c r="C84" t="str">
        <f t="shared" si="8"/>
        <v>1611</v>
      </c>
      <c r="D84" s="2">
        <v>37941</v>
      </c>
      <c r="E84" s="1" t="s">
        <v>74</v>
      </c>
      <c r="F84" t="str">
        <f>VLOOKUP(H84,arbres!$A$1:$B$21,2)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84" t="s">
        <v>59</v>
      </c>
      <c r="H84" s="1" t="s">
        <v>88</v>
      </c>
    </row>
    <row r="85" spans="1:8" ht="12.75">
      <c r="A85">
        <f t="shared" si="6"/>
        <v>16</v>
      </c>
      <c r="B85">
        <f t="shared" si="7"/>
        <v>12</v>
      </c>
      <c r="C85" t="str">
        <f t="shared" si="8"/>
        <v>1612</v>
      </c>
      <c r="D85" s="2">
        <v>37971</v>
      </c>
      <c r="E85" s="1" t="s">
        <v>75</v>
      </c>
      <c r="F85" t="str">
        <f>VLOOKUP(H85,arbres!$A$1:$B$21,2)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85" t="s">
        <v>60</v>
      </c>
      <c r="H85" s="1" t="s">
        <v>91</v>
      </c>
    </row>
    <row r="86" spans="1:8" ht="12.75">
      <c r="A86">
        <f t="shared" si="6"/>
        <v>16</v>
      </c>
      <c r="B86">
        <f t="shared" si="7"/>
        <v>2</v>
      </c>
      <c r="C86" t="str">
        <f t="shared" si="8"/>
        <v>162</v>
      </c>
      <c r="D86" s="2">
        <v>37668</v>
      </c>
      <c r="E86" s="1" t="s">
        <v>64</v>
      </c>
      <c r="F86" t="str">
        <f>VLOOKUP(H86,arbres!$A$1:$B$21,2)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86" t="s">
        <v>50</v>
      </c>
      <c r="H86" s="1" t="s">
        <v>80</v>
      </c>
    </row>
    <row r="87" spans="1:8" ht="12.75">
      <c r="A87">
        <f t="shared" si="6"/>
        <v>16</v>
      </c>
      <c r="B87">
        <f t="shared" si="7"/>
        <v>3</v>
      </c>
      <c r="C87" t="str">
        <f t="shared" si="8"/>
        <v>163</v>
      </c>
      <c r="D87" s="2">
        <v>37696</v>
      </c>
      <c r="E87" s="1" t="s">
        <v>70</v>
      </c>
      <c r="F87" t="str">
        <f>VLOOKUP(H87,arbres!$A$1:$B$21,2)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87" t="s">
        <v>51</v>
      </c>
      <c r="H87" s="1" t="s">
        <v>83</v>
      </c>
    </row>
    <row r="88" spans="1:8" ht="12.75">
      <c r="A88">
        <f t="shared" si="6"/>
        <v>16</v>
      </c>
      <c r="B88">
        <f t="shared" si="7"/>
        <v>4</v>
      </c>
      <c r="C88" t="str">
        <f t="shared" si="8"/>
        <v>164</v>
      </c>
      <c r="D88" s="2">
        <v>37727</v>
      </c>
      <c r="E88" s="1" t="s">
        <v>71</v>
      </c>
      <c r="F88" t="str">
        <f>VLOOKUP(H88,arbres!$A$1:$B$21,2)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88" t="s">
        <v>52</v>
      </c>
      <c r="H88" s="1" t="s">
        <v>86</v>
      </c>
    </row>
    <row r="89" spans="1:8" ht="12.75">
      <c r="A89">
        <f t="shared" si="6"/>
        <v>16</v>
      </c>
      <c r="B89">
        <f t="shared" si="7"/>
        <v>5</v>
      </c>
      <c r="C89" t="str">
        <f t="shared" si="8"/>
        <v>165</v>
      </c>
      <c r="D89" s="2">
        <v>37757</v>
      </c>
      <c r="E89" s="1" t="s">
        <v>74</v>
      </c>
      <c r="F89" t="str">
        <f>VLOOKUP(H89,arbres!$A$1:$B$21,2)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89" t="s">
        <v>53</v>
      </c>
      <c r="H89" s="1" t="s">
        <v>88</v>
      </c>
    </row>
    <row r="90" spans="1:8" ht="12.75">
      <c r="A90">
        <f t="shared" si="6"/>
        <v>16</v>
      </c>
      <c r="B90">
        <f t="shared" si="7"/>
        <v>6</v>
      </c>
      <c r="C90" t="str">
        <f t="shared" si="8"/>
        <v>166</v>
      </c>
      <c r="D90" s="2">
        <v>37788</v>
      </c>
      <c r="E90" s="1" t="s">
        <v>75</v>
      </c>
      <c r="F90" t="str">
        <f>VLOOKUP(H90,arbres!$A$1:$B$21,2)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90" t="s">
        <v>54</v>
      </c>
      <c r="H90" s="1" t="s">
        <v>91</v>
      </c>
    </row>
    <row r="91" spans="1:8" ht="12.75">
      <c r="A91">
        <f t="shared" si="6"/>
        <v>16</v>
      </c>
      <c r="B91">
        <f t="shared" si="7"/>
        <v>7</v>
      </c>
      <c r="C91" t="str">
        <f t="shared" si="8"/>
        <v>167</v>
      </c>
      <c r="D91" s="2">
        <v>37818</v>
      </c>
      <c r="E91" s="1" t="s">
        <v>73</v>
      </c>
      <c r="F91" t="str">
        <f>VLOOKUP(H91,arbres!$A$1:$B$21,2)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91" t="s">
        <v>55</v>
      </c>
      <c r="H91" s="1" t="s">
        <v>1</v>
      </c>
    </row>
    <row r="92" spans="1:8" ht="12.75">
      <c r="A92">
        <f t="shared" si="6"/>
        <v>16</v>
      </c>
      <c r="B92">
        <f t="shared" si="7"/>
        <v>8</v>
      </c>
      <c r="C92" t="str">
        <f t="shared" si="8"/>
        <v>168</v>
      </c>
      <c r="D92" s="2">
        <v>37849</v>
      </c>
      <c r="E92" s="1" t="s">
        <v>64</v>
      </c>
      <c r="F92" t="str">
        <f>VLOOKUP(H92,arbres!$A$1:$B$21,2)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92" t="s">
        <v>56</v>
      </c>
      <c r="H92" s="1" t="s">
        <v>80</v>
      </c>
    </row>
    <row r="93" spans="1:8" ht="12.75">
      <c r="A93">
        <f t="shared" si="6"/>
        <v>16</v>
      </c>
      <c r="B93">
        <f t="shared" si="7"/>
        <v>9</v>
      </c>
      <c r="C93" t="str">
        <f t="shared" si="8"/>
        <v>169</v>
      </c>
      <c r="D93" s="2">
        <v>37880</v>
      </c>
      <c r="E93" s="1" t="s">
        <v>70</v>
      </c>
      <c r="F93" t="str">
        <f>VLOOKUP(H93,arbres!$A$1:$B$21,2)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93" t="s">
        <v>57</v>
      </c>
      <c r="H93" s="1" t="s">
        <v>83</v>
      </c>
    </row>
    <row r="94" spans="1:8" ht="12.75">
      <c r="A94">
        <f t="shared" si="6"/>
        <v>1</v>
      </c>
      <c r="B94">
        <f t="shared" si="7"/>
        <v>7</v>
      </c>
      <c r="C94" t="str">
        <f t="shared" si="8"/>
        <v>17</v>
      </c>
      <c r="D94" s="2">
        <v>37803</v>
      </c>
      <c r="E94" s="1" t="s">
        <v>67</v>
      </c>
      <c r="F94" t="str">
        <f>VLOOKUP(H94,arbres!$A$1:$B$21,2)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94" t="s">
        <v>55</v>
      </c>
      <c r="H94" s="1" t="s">
        <v>0</v>
      </c>
    </row>
    <row r="95" spans="1:8" ht="12.75">
      <c r="A95">
        <f t="shared" si="6"/>
        <v>17</v>
      </c>
      <c r="B95">
        <f t="shared" si="7"/>
        <v>1</v>
      </c>
      <c r="C95" t="str">
        <f t="shared" si="8"/>
        <v>171</v>
      </c>
      <c r="D95" s="2">
        <v>37638</v>
      </c>
      <c r="E95" s="1" t="s">
        <v>73</v>
      </c>
      <c r="F95" t="str">
        <f>VLOOKUP(H95,arbres!$A$1:$B$21,2)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95" t="s">
        <v>49</v>
      </c>
      <c r="H95" s="1" t="s">
        <v>1</v>
      </c>
    </row>
    <row r="96" spans="1:8" ht="12.75">
      <c r="A96">
        <f t="shared" si="6"/>
        <v>17</v>
      </c>
      <c r="B96">
        <f t="shared" si="7"/>
        <v>10</v>
      </c>
      <c r="C96" t="str">
        <f t="shared" si="8"/>
        <v>1710</v>
      </c>
      <c r="D96" s="2">
        <v>37911</v>
      </c>
      <c r="E96" s="1" t="s">
        <v>71</v>
      </c>
      <c r="F96" t="str">
        <f>VLOOKUP(H96,arbres!$A$1:$B$21,2)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96" t="s">
        <v>58</v>
      </c>
      <c r="H96" s="1" t="s">
        <v>86</v>
      </c>
    </row>
    <row r="97" spans="1:8" ht="12.75">
      <c r="A97">
        <f t="shared" si="6"/>
        <v>17</v>
      </c>
      <c r="B97">
        <f t="shared" si="7"/>
        <v>11</v>
      </c>
      <c r="C97" t="str">
        <f t="shared" si="8"/>
        <v>1711</v>
      </c>
      <c r="D97" s="2">
        <v>37942</v>
      </c>
      <c r="E97" s="1" t="s">
        <v>74</v>
      </c>
      <c r="F97" t="str">
        <f>VLOOKUP(H97,arbres!$A$1:$B$21,2)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97" t="s">
        <v>59</v>
      </c>
      <c r="H97" s="1" t="s">
        <v>88</v>
      </c>
    </row>
    <row r="98" spans="1:8" ht="12.75">
      <c r="A98">
        <f t="shared" si="6"/>
        <v>17</v>
      </c>
      <c r="B98">
        <f t="shared" si="7"/>
        <v>12</v>
      </c>
      <c r="C98" t="str">
        <f t="shared" si="8"/>
        <v>1712</v>
      </c>
      <c r="D98" s="2">
        <v>37972</v>
      </c>
      <c r="E98" s="1" t="s">
        <v>75</v>
      </c>
      <c r="F98" t="str">
        <f>VLOOKUP(H98,arbres!$A$1:$B$21,2)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98" t="s">
        <v>60</v>
      </c>
      <c r="H98" s="1" t="s">
        <v>91</v>
      </c>
    </row>
    <row r="99" spans="1:8" ht="12.75">
      <c r="A99">
        <f t="shared" si="6"/>
        <v>17</v>
      </c>
      <c r="B99">
        <f t="shared" si="7"/>
        <v>2</v>
      </c>
      <c r="C99" t="str">
        <f t="shared" si="8"/>
        <v>172</v>
      </c>
      <c r="D99" s="2">
        <v>37669</v>
      </c>
      <c r="E99" s="1" t="s">
        <v>64</v>
      </c>
      <c r="F99" t="str">
        <f>VLOOKUP(H99,arbres!$A$1:$B$21,2)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99" t="s">
        <v>50</v>
      </c>
      <c r="H99" s="1" t="s">
        <v>80</v>
      </c>
    </row>
    <row r="100" spans="1:8" ht="12.75">
      <c r="A100">
        <f t="shared" si="6"/>
        <v>17</v>
      </c>
      <c r="B100">
        <f t="shared" si="7"/>
        <v>3</v>
      </c>
      <c r="C100" t="str">
        <f t="shared" si="8"/>
        <v>173</v>
      </c>
      <c r="D100" s="2">
        <v>37697</v>
      </c>
      <c r="E100" s="1" t="s">
        <v>70</v>
      </c>
      <c r="F100" t="str">
        <f>VLOOKUP(H100,arbres!$A$1:$B$21,2)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00" t="s">
        <v>51</v>
      </c>
      <c r="H100" s="1" t="s">
        <v>83</v>
      </c>
    </row>
    <row r="101" spans="1:8" ht="12.75">
      <c r="A101">
        <f t="shared" si="6"/>
        <v>17</v>
      </c>
      <c r="B101">
        <f t="shared" si="7"/>
        <v>4</v>
      </c>
      <c r="C101" t="str">
        <f t="shared" si="8"/>
        <v>174</v>
      </c>
      <c r="D101" s="2">
        <v>37728</v>
      </c>
      <c r="E101" s="1" t="s">
        <v>71</v>
      </c>
      <c r="F101" t="str">
        <f>VLOOKUP(H101,arbres!$A$1:$B$21,2)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01" t="s">
        <v>52</v>
      </c>
      <c r="H101" s="1" t="s">
        <v>86</v>
      </c>
    </row>
    <row r="102" spans="1:8" ht="12.75">
      <c r="A102">
        <f t="shared" si="6"/>
        <v>17</v>
      </c>
      <c r="B102">
        <f t="shared" si="7"/>
        <v>5</v>
      </c>
      <c r="C102" t="str">
        <f t="shared" si="8"/>
        <v>175</v>
      </c>
      <c r="D102" s="2">
        <v>37758</v>
      </c>
      <c r="E102" s="1" t="s">
        <v>74</v>
      </c>
      <c r="F102" t="str">
        <f>VLOOKUP(H102,arbres!$A$1:$B$21,2)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02" t="s">
        <v>53</v>
      </c>
      <c r="H102" s="1" t="s">
        <v>88</v>
      </c>
    </row>
    <row r="103" spans="1:8" ht="12.75">
      <c r="A103">
        <f t="shared" si="6"/>
        <v>17</v>
      </c>
      <c r="B103">
        <f t="shared" si="7"/>
        <v>6</v>
      </c>
      <c r="C103" t="str">
        <f t="shared" si="8"/>
        <v>176</v>
      </c>
      <c r="D103" s="2">
        <v>37789</v>
      </c>
      <c r="E103" s="1" t="s">
        <v>75</v>
      </c>
      <c r="F103" t="str">
        <f>VLOOKUP(H103,arbres!$A$1:$B$21,2)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03" t="s">
        <v>54</v>
      </c>
      <c r="H103" s="1" t="s">
        <v>91</v>
      </c>
    </row>
    <row r="104" spans="1:8" ht="12.75">
      <c r="A104">
        <f t="shared" si="6"/>
        <v>17</v>
      </c>
      <c r="B104">
        <f t="shared" si="7"/>
        <v>7</v>
      </c>
      <c r="C104" t="str">
        <f t="shared" si="8"/>
        <v>177</v>
      </c>
      <c r="D104" s="2">
        <v>37819</v>
      </c>
      <c r="E104" s="1" t="s">
        <v>73</v>
      </c>
      <c r="F104" t="str">
        <f>VLOOKUP(H104,arbres!$A$1:$B$21,2)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04" t="s">
        <v>55</v>
      </c>
      <c r="H104" s="1" t="s">
        <v>1</v>
      </c>
    </row>
    <row r="105" spans="1:8" ht="12.75">
      <c r="A105">
        <f t="shared" si="6"/>
        <v>17</v>
      </c>
      <c r="B105">
        <f t="shared" si="7"/>
        <v>8</v>
      </c>
      <c r="C105" t="str">
        <f t="shared" si="8"/>
        <v>178</v>
      </c>
      <c r="D105" s="2">
        <v>37850</v>
      </c>
      <c r="E105" s="1" t="s">
        <v>64</v>
      </c>
      <c r="F105" t="str">
        <f>VLOOKUP(H105,arbres!$A$1:$B$21,2)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105" t="s">
        <v>56</v>
      </c>
      <c r="H105" s="1" t="s">
        <v>80</v>
      </c>
    </row>
    <row r="106" spans="1:8" ht="12.75">
      <c r="A106">
        <f t="shared" si="6"/>
        <v>17</v>
      </c>
      <c r="B106">
        <f t="shared" si="7"/>
        <v>9</v>
      </c>
      <c r="C106" t="str">
        <f t="shared" si="8"/>
        <v>179</v>
      </c>
      <c r="D106" s="2">
        <v>37881</v>
      </c>
      <c r="E106" s="1" t="s">
        <v>70</v>
      </c>
      <c r="F106" t="str">
        <f>VLOOKUP(H106,arbres!$A$1:$B$21,2)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06" t="s">
        <v>57</v>
      </c>
      <c r="H106" s="1" t="s">
        <v>83</v>
      </c>
    </row>
    <row r="107" spans="1:8" ht="12.75">
      <c r="A107">
        <f t="shared" si="6"/>
        <v>1</v>
      </c>
      <c r="B107">
        <f t="shared" si="7"/>
        <v>8</v>
      </c>
      <c r="C107" t="str">
        <f t="shared" si="8"/>
        <v>18</v>
      </c>
      <c r="D107" s="2">
        <v>37834</v>
      </c>
      <c r="E107" s="1" t="s">
        <v>72</v>
      </c>
      <c r="F107" t="str">
        <f>VLOOKUP(H107,arbres!$A$1:$B$21,2)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107" t="s">
        <v>56</v>
      </c>
      <c r="H107" s="1" t="s">
        <v>2</v>
      </c>
    </row>
    <row r="108" spans="1:8" ht="12.75">
      <c r="A108">
        <f t="shared" si="6"/>
        <v>18</v>
      </c>
      <c r="B108">
        <f t="shared" si="7"/>
        <v>1</v>
      </c>
      <c r="C108" t="str">
        <f t="shared" si="8"/>
        <v>181</v>
      </c>
      <c r="D108" s="2">
        <v>37639</v>
      </c>
      <c r="E108" s="1" t="s">
        <v>73</v>
      </c>
      <c r="F108" t="str">
        <f>VLOOKUP(H108,arbres!$A$1:$B$21,2)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08" t="s">
        <v>49</v>
      </c>
      <c r="H108" s="1" t="s">
        <v>1</v>
      </c>
    </row>
    <row r="109" spans="1:8" ht="12.75">
      <c r="A109">
        <f t="shared" si="6"/>
        <v>18</v>
      </c>
      <c r="B109">
        <f t="shared" si="7"/>
        <v>10</v>
      </c>
      <c r="C109" t="str">
        <f t="shared" si="8"/>
        <v>1810</v>
      </c>
      <c r="D109" s="2">
        <v>37912</v>
      </c>
      <c r="E109" s="1" t="s">
        <v>71</v>
      </c>
      <c r="F109" t="str">
        <f>VLOOKUP(H109,arbres!$A$1:$B$21,2)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09" t="s">
        <v>58</v>
      </c>
      <c r="H109" s="1" t="s">
        <v>86</v>
      </c>
    </row>
    <row r="110" spans="1:8" ht="12.75">
      <c r="A110">
        <f t="shared" si="6"/>
        <v>18</v>
      </c>
      <c r="B110">
        <f t="shared" si="7"/>
        <v>11</v>
      </c>
      <c r="C110" t="str">
        <f t="shared" si="8"/>
        <v>1811</v>
      </c>
      <c r="D110" s="2">
        <v>37943</v>
      </c>
      <c r="E110" s="1" t="s">
        <v>74</v>
      </c>
      <c r="F110" t="str">
        <f>VLOOKUP(H110,arbres!$A$1:$B$21,2)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10" t="s">
        <v>59</v>
      </c>
      <c r="H110" s="1" t="s">
        <v>88</v>
      </c>
    </row>
    <row r="111" spans="1:8" ht="12.75">
      <c r="A111">
        <f t="shared" si="6"/>
        <v>18</v>
      </c>
      <c r="B111">
        <f t="shared" si="7"/>
        <v>12</v>
      </c>
      <c r="C111" t="str">
        <f t="shared" si="8"/>
        <v>1812</v>
      </c>
      <c r="D111" s="2">
        <v>37973</v>
      </c>
      <c r="E111" s="1" t="s">
        <v>75</v>
      </c>
      <c r="F111" t="str">
        <f>VLOOKUP(H111,arbres!$A$1:$B$21,2)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11" t="s">
        <v>60</v>
      </c>
      <c r="H111" s="1" t="s">
        <v>91</v>
      </c>
    </row>
    <row r="112" spans="1:8" ht="12.75">
      <c r="A112">
        <f t="shared" si="6"/>
        <v>18</v>
      </c>
      <c r="B112">
        <f t="shared" si="7"/>
        <v>2</v>
      </c>
      <c r="C112" t="str">
        <f t="shared" si="8"/>
        <v>182</v>
      </c>
      <c r="D112" s="2">
        <v>37670</v>
      </c>
      <c r="E112" s="1" t="s">
        <v>64</v>
      </c>
      <c r="F112" t="str">
        <f>VLOOKUP(H112,arbres!$A$1:$B$21,2)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112" t="s">
        <v>50</v>
      </c>
      <c r="H112" s="1" t="s">
        <v>80</v>
      </c>
    </row>
    <row r="113" spans="1:8" ht="12.75">
      <c r="A113">
        <f t="shared" si="6"/>
        <v>18</v>
      </c>
      <c r="B113">
        <f t="shared" si="7"/>
        <v>3</v>
      </c>
      <c r="C113" t="str">
        <f t="shared" si="8"/>
        <v>183</v>
      </c>
      <c r="D113" s="2">
        <v>37698</v>
      </c>
      <c r="E113" s="1" t="s">
        <v>70</v>
      </c>
      <c r="F113" t="str">
        <f>VLOOKUP(H113,arbres!$A$1:$B$21,2)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13" t="s">
        <v>51</v>
      </c>
      <c r="H113" s="1" t="s">
        <v>83</v>
      </c>
    </row>
    <row r="114" spans="1:8" ht="12.75">
      <c r="A114">
        <f t="shared" si="6"/>
        <v>18</v>
      </c>
      <c r="B114">
        <f t="shared" si="7"/>
        <v>4</v>
      </c>
      <c r="C114" t="str">
        <f t="shared" si="8"/>
        <v>184</v>
      </c>
      <c r="D114" s="2">
        <v>37729</v>
      </c>
      <c r="E114" s="1" t="s">
        <v>71</v>
      </c>
      <c r="F114" t="str">
        <f>VLOOKUP(H114,arbres!$A$1:$B$21,2)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14" t="s">
        <v>52</v>
      </c>
      <c r="H114" s="1" t="s">
        <v>86</v>
      </c>
    </row>
    <row r="115" spans="1:8" ht="12.75">
      <c r="A115">
        <f t="shared" si="6"/>
        <v>18</v>
      </c>
      <c r="B115">
        <f t="shared" si="7"/>
        <v>5</v>
      </c>
      <c r="C115" t="str">
        <f t="shared" si="8"/>
        <v>185</v>
      </c>
      <c r="D115" s="2">
        <v>37759</v>
      </c>
      <c r="E115" s="1" t="s">
        <v>74</v>
      </c>
      <c r="F115" t="str">
        <f>VLOOKUP(H115,arbres!$A$1:$B$21,2)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15" t="s">
        <v>53</v>
      </c>
      <c r="H115" s="1" t="s">
        <v>88</v>
      </c>
    </row>
    <row r="116" spans="1:8" ht="12.75">
      <c r="A116">
        <f t="shared" si="6"/>
        <v>18</v>
      </c>
      <c r="B116">
        <f t="shared" si="7"/>
        <v>6</v>
      </c>
      <c r="C116" t="str">
        <f t="shared" si="8"/>
        <v>186</v>
      </c>
      <c r="D116" s="2">
        <v>37790</v>
      </c>
      <c r="E116" s="1" t="s">
        <v>75</v>
      </c>
      <c r="F116" t="str">
        <f>VLOOKUP(H116,arbres!$A$1:$B$21,2)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16" t="s">
        <v>54</v>
      </c>
      <c r="H116" s="1" t="s">
        <v>91</v>
      </c>
    </row>
    <row r="117" spans="1:8" ht="12.75">
      <c r="A117">
        <f t="shared" si="6"/>
        <v>18</v>
      </c>
      <c r="B117">
        <f t="shared" si="7"/>
        <v>7</v>
      </c>
      <c r="C117" t="str">
        <f t="shared" si="8"/>
        <v>187</v>
      </c>
      <c r="D117" s="2">
        <v>37820</v>
      </c>
      <c r="E117" s="1" t="s">
        <v>73</v>
      </c>
      <c r="F117" t="str">
        <f>VLOOKUP(H117,arbres!$A$1:$B$21,2)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17" t="s">
        <v>55</v>
      </c>
      <c r="H117" s="1" t="s">
        <v>1</v>
      </c>
    </row>
    <row r="118" spans="1:8" ht="12.75">
      <c r="A118">
        <f t="shared" si="6"/>
        <v>18</v>
      </c>
      <c r="B118">
        <f t="shared" si="7"/>
        <v>8</v>
      </c>
      <c r="C118" t="str">
        <f t="shared" si="8"/>
        <v>188</v>
      </c>
      <c r="D118" s="2">
        <v>37851</v>
      </c>
      <c r="E118" s="1" t="s">
        <v>64</v>
      </c>
      <c r="F118" t="str">
        <f>VLOOKUP(H118,arbres!$A$1:$B$21,2)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118" t="s">
        <v>56</v>
      </c>
      <c r="H118" s="1" t="s">
        <v>80</v>
      </c>
    </row>
    <row r="119" spans="1:8" ht="12.75">
      <c r="A119">
        <f t="shared" si="6"/>
        <v>18</v>
      </c>
      <c r="B119">
        <f t="shared" si="7"/>
        <v>9</v>
      </c>
      <c r="C119" t="str">
        <f t="shared" si="8"/>
        <v>189</v>
      </c>
      <c r="D119" s="2">
        <v>37882</v>
      </c>
      <c r="E119" s="1" t="s">
        <v>70</v>
      </c>
      <c r="F119" t="str">
        <f>VLOOKUP(H119,arbres!$A$1:$B$21,2)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19" t="s">
        <v>57</v>
      </c>
      <c r="H119" s="1" t="s">
        <v>83</v>
      </c>
    </row>
    <row r="120" spans="1:8" ht="12.75">
      <c r="A120">
        <f t="shared" si="6"/>
        <v>1</v>
      </c>
      <c r="B120">
        <f t="shared" si="7"/>
        <v>9</v>
      </c>
      <c r="C120" t="str">
        <f t="shared" si="8"/>
        <v>19</v>
      </c>
      <c r="D120" s="2">
        <v>37865</v>
      </c>
      <c r="E120" s="1" t="s">
        <v>76</v>
      </c>
      <c r="F120" t="str">
        <f>VLOOKUP(H120,arbres!$A$1:$B$21,2)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120" t="s">
        <v>57</v>
      </c>
      <c r="H120" s="1" t="s">
        <v>81</v>
      </c>
    </row>
    <row r="121" spans="1:8" ht="12.75">
      <c r="A121">
        <f t="shared" si="6"/>
        <v>19</v>
      </c>
      <c r="B121">
        <f t="shared" si="7"/>
        <v>1</v>
      </c>
      <c r="C121" t="str">
        <f t="shared" si="8"/>
        <v>191</v>
      </c>
      <c r="D121" s="2">
        <v>37640</v>
      </c>
      <c r="E121" s="1" t="s">
        <v>73</v>
      </c>
      <c r="F121" t="str">
        <f>VLOOKUP(H121,arbres!$A$1:$B$21,2)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21" t="s">
        <v>49</v>
      </c>
      <c r="H121" s="1" t="s">
        <v>1</v>
      </c>
    </row>
    <row r="122" spans="1:8" ht="12.75">
      <c r="A122">
        <f t="shared" si="6"/>
        <v>19</v>
      </c>
      <c r="B122">
        <f t="shared" si="7"/>
        <v>10</v>
      </c>
      <c r="C122" t="str">
        <f t="shared" si="8"/>
        <v>1910</v>
      </c>
      <c r="D122" s="2">
        <v>37913</v>
      </c>
      <c r="E122" s="1" t="s">
        <v>71</v>
      </c>
      <c r="F122" t="str">
        <f>VLOOKUP(H122,arbres!$A$1:$B$21,2)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22" t="s">
        <v>58</v>
      </c>
      <c r="H122" s="1" t="s">
        <v>86</v>
      </c>
    </row>
    <row r="123" spans="1:8" ht="12.75">
      <c r="A123">
        <f t="shared" si="6"/>
        <v>19</v>
      </c>
      <c r="B123">
        <f t="shared" si="7"/>
        <v>11</v>
      </c>
      <c r="C123" t="str">
        <f t="shared" si="8"/>
        <v>1911</v>
      </c>
      <c r="D123" s="2">
        <v>37944</v>
      </c>
      <c r="E123" s="1" t="s">
        <v>74</v>
      </c>
      <c r="F123" t="str">
        <f>VLOOKUP(H123,arbres!$A$1:$B$21,2)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23" t="s">
        <v>59</v>
      </c>
      <c r="H123" s="1" t="s">
        <v>88</v>
      </c>
    </row>
    <row r="124" spans="1:8" ht="12.75">
      <c r="A124">
        <f t="shared" si="6"/>
        <v>19</v>
      </c>
      <c r="B124">
        <f t="shared" si="7"/>
        <v>12</v>
      </c>
      <c r="C124" t="str">
        <f t="shared" si="8"/>
        <v>1912</v>
      </c>
      <c r="D124" s="2">
        <v>37974</v>
      </c>
      <c r="E124" s="1" t="s">
        <v>75</v>
      </c>
      <c r="F124" t="str">
        <f>VLOOKUP(H124,arbres!$A$1:$B$21,2)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24" t="s">
        <v>60</v>
      </c>
      <c r="H124" s="1" t="s">
        <v>91</v>
      </c>
    </row>
    <row r="125" spans="1:8" ht="12.75">
      <c r="A125">
        <f t="shared" si="6"/>
        <v>19</v>
      </c>
      <c r="B125">
        <f t="shared" si="7"/>
        <v>2</v>
      </c>
      <c r="C125" t="str">
        <f t="shared" si="8"/>
        <v>192</v>
      </c>
      <c r="D125" s="2">
        <v>37671</v>
      </c>
      <c r="E125" s="1" t="s">
        <v>76</v>
      </c>
      <c r="F125" t="str">
        <f>VLOOKUP(H125,arbres!$A$1:$B$21,2)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125" t="s">
        <v>50</v>
      </c>
      <c r="H125" s="1" t="s">
        <v>81</v>
      </c>
    </row>
    <row r="126" spans="1:8" ht="12.75">
      <c r="A126">
        <f t="shared" si="6"/>
        <v>19</v>
      </c>
      <c r="B126">
        <f t="shared" si="7"/>
        <v>3</v>
      </c>
      <c r="C126" t="str">
        <f t="shared" si="8"/>
        <v>193</v>
      </c>
      <c r="D126" s="2">
        <v>37699</v>
      </c>
      <c r="E126" s="1" t="s">
        <v>70</v>
      </c>
      <c r="F126" t="str">
        <f>VLOOKUP(H126,arbres!$A$1:$B$21,2)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26" t="s">
        <v>51</v>
      </c>
      <c r="H126" s="1" t="s">
        <v>83</v>
      </c>
    </row>
    <row r="127" spans="1:8" ht="12.75">
      <c r="A127">
        <f t="shared" si="6"/>
        <v>19</v>
      </c>
      <c r="B127">
        <f t="shared" si="7"/>
        <v>4</v>
      </c>
      <c r="C127" t="str">
        <f t="shared" si="8"/>
        <v>194</v>
      </c>
      <c r="D127" s="2">
        <v>37730</v>
      </c>
      <c r="E127" s="1" t="s">
        <v>71</v>
      </c>
      <c r="F127" t="str">
        <f>VLOOKUP(H127,arbres!$A$1:$B$21,2)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27" t="s">
        <v>52</v>
      </c>
      <c r="H127" s="1" t="s">
        <v>86</v>
      </c>
    </row>
    <row r="128" spans="1:8" ht="12.75">
      <c r="A128">
        <f t="shared" si="6"/>
        <v>19</v>
      </c>
      <c r="B128">
        <f t="shared" si="7"/>
        <v>5</v>
      </c>
      <c r="C128" t="str">
        <f t="shared" si="8"/>
        <v>195</v>
      </c>
      <c r="D128" s="2">
        <v>37760</v>
      </c>
      <c r="E128" s="1" t="s">
        <v>74</v>
      </c>
      <c r="F128" t="str">
        <f>VLOOKUP(H128,arbres!$A$1:$B$21,2)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28" t="s">
        <v>53</v>
      </c>
      <c r="H128" s="1" t="s">
        <v>88</v>
      </c>
    </row>
    <row r="129" spans="1:8" ht="12.75">
      <c r="A129">
        <f t="shared" si="6"/>
        <v>19</v>
      </c>
      <c r="B129">
        <f t="shared" si="7"/>
        <v>6</v>
      </c>
      <c r="C129" t="str">
        <f t="shared" si="8"/>
        <v>196</v>
      </c>
      <c r="D129" s="2">
        <v>37791</v>
      </c>
      <c r="E129" s="1" t="s">
        <v>75</v>
      </c>
      <c r="F129" t="str">
        <f>VLOOKUP(H129,arbres!$A$1:$B$21,2)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29" t="s">
        <v>54</v>
      </c>
      <c r="H129" s="1" t="s">
        <v>91</v>
      </c>
    </row>
    <row r="130" spans="1:8" ht="12.75">
      <c r="A130">
        <f t="shared" si="6"/>
        <v>19</v>
      </c>
      <c r="B130">
        <f t="shared" si="7"/>
        <v>7</v>
      </c>
      <c r="C130" t="str">
        <f t="shared" si="8"/>
        <v>197</v>
      </c>
      <c r="D130" s="2">
        <v>37821</v>
      </c>
      <c r="E130" s="1" t="s">
        <v>73</v>
      </c>
      <c r="F130" t="str">
        <f>VLOOKUP(H130,arbres!$A$1:$B$21,2)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30" t="s">
        <v>55</v>
      </c>
      <c r="H130" s="1" t="s">
        <v>1</v>
      </c>
    </row>
    <row r="131" spans="1:8" ht="12.75">
      <c r="A131">
        <f t="shared" si="6"/>
        <v>19</v>
      </c>
      <c r="B131">
        <f t="shared" si="7"/>
        <v>8</v>
      </c>
      <c r="C131" t="str">
        <f t="shared" si="8"/>
        <v>198</v>
      </c>
      <c r="D131" s="2">
        <v>37852</v>
      </c>
      <c r="E131" s="1" t="s">
        <v>64</v>
      </c>
      <c r="F131" t="str">
        <f>VLOOKUP(H131,arbres!$A$1:$B$21,2)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131" t="s">
        <v>56</v>
      </c>
      <c r="H131" s="1" t="s">
        <v>80</v>
      </c>
    </row>
    <row r="132" spans="1:8" ht="12.75">
      <c r="A132">
        <f t="shared" si="6"/>
        <v>19</v>
      </c>
      <c r="B132">
        <f t="shared" si="7"/>
        <v>9</v>
      </c>
      <c r="C132" t="str">
        <f t="shared" si="8"/>
        <v>199</v>
      </c>
      <c r="D132" s="2">
        <v>37883</v>
      </c>
      <c r="E132" s="1" t="s">
        <v>70</v>
      </c>
      <c r="F132" t="str">
        <f>VLOOKUP(H132,arbres!$A$1:$B$21,2)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32" t="s">
        <v>57</v>
      </c>
      <c r="H132" s="1" t="s">
        <v>83</v>
      </c>
    </row>
    <row r="133" spans="1:8" ht="12.75">
      <c r="A133">
        <f t="shared" si="6"/>
        <v>20</v>
      </c>
      <c r="B133">
        <f t="shared" si="7"/>
        <v>1</v>
      </c>
      <c r="C133" t="str">
        <f t="shared" si="8"/>
        <v>201</v>
      </c>
      <c r="D133" s="2">
        <v>37641</v>
      </c>
      <c r="E133" s="1" t="s">
        <v>73</v>
      </c>
      <c r="F133" t="str">
        <f>VLOOKUP(H133,arbres!$A$1:$B$21,2)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33" t="s">
        <v>49</v>
      </c>
      <c r="H133" s="1" t="s">
        <v>1</v>
      </c>
    </row>
    <row r="134" spans="1:8" ht="12.75">
      <c r="A134">
        <f t="shared" si="6"/>
        <v>20</v>
      </c>
      <c r="B134">
        <f t="shared" si="7"/>
        <v>10</v>
      </c>
      <c r="C134" t="str">
        <f t="shared" si="8"/>
        <v>2010</v>
      </c>
      <c r="D134" s="2">
        <v>37914</v>
      </c>
      <c r="E134" s="1" t="s">
        <v>71</v>
      </c>
      <c r="F134" t="str">
        <f>VLOOKUP(H134,arbres!$A$1:$B$21,2)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34" t="s">
        <v>58</v>
      </c>
      <c r="H134" s="1" t="s">
        <v>86</v>
      </c>
    </row>
    <row r="135" spans="1:8" ht="12.75">
      <c r="A135">
        <f t="shared" si="6"/>
        <v>20</v>
      </c>
      <c r="B135">
        <f t="shared" si="7"/>
        <v>11</v>
      </c>
      <c r="C135" t="str">
        <f t="shared" si="8"/>
        <v>2011</v>
      </c>
      <c r="D135" s="2">
        <v>37945</v>
      </c>
      <c r="E135" s="1" t="s">
        <v>74</v>
      </c>
      <c r="F135" t="str">
        <f>VLOOKUP(H135,arbres!$A$1:$B$21,2)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35" t="s">
        <v>59</v>
      </c>
      <c r="H135" s="1" t="s">
        <v>88</v>
      </c>
    </row>
    <row r="136" spans="1:8" ht="12.75">
      <c r="A136">
        <f t="shared" si="6"/>
        <v>20</v>
      </c>
      <c r="B136">
        <f t="shared" si="7"/>
        <v>12</v>
      </c>
      <c r="C136" t="str">
        <f t="shared" si="8"/>
        <v>2012</v>
      </c>
      <c r="D136" s="2">
        <v>37975</v>
      </c>
      <c r="E136" s="1" t="s">
        <v>75</v>
      </c>
      <c r="F136" t="str">
        <f>VLOOKUP(H136,arbres!$A$1:$B$21,2)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36" t="s">
        <v>60</v>
      </c>
      <c r="H136" s="1" t="s">
        <v>91</v>
      </c>
    </row>
    <row r="137" spans="1:8" ht="12.75">
      <c r="A137">
        <f aca="true" t="shared" si="9" ref="A137:A200">DAY(D137)</f>
        <v>20</v>
      </c>
      <c r="B137">
        <f aca="true" t="shared" si="10" ref="B137:B200">MONTH(D137)</f>
        <v>2</v>
      </c>
      <c r="C137" t="str">
        <f aca="true" t="shared" si="11" ref="C137:C200">A137&amp;B137</f>
        <v>202</v>
      </c>
      <c r="D137" s="2">
        <v>37672</v>
      </c>
      <c r="E137" s="1" t="s">
        <v>76</v>
      </c>
      <c r="F137" t="str">
        <f>VLOOKUP(H137,arbres!$A$1:$B$21,2)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137" t="s">
        <v>51</v>
      </c>
      <c r="H137" s="1" t="s">
        <v>81</v>
      </c>
    </row>
    <row r="138" spans="1:8" ht="12.75">
      <c r="A138">
        <f t="shared" si="9"/>
        <v>20</v>
      </c>
      <c r="B138">
        <f t="shared" si="10"/>
        <v>3</v>
      </c>
      <c r="C138" t="str">
        <f t="shared" si="11"/>
        <v>203</v>
      </c>
      <c r="D138" s="2">
        <v>37700</v>
      </c>
      <c r="E138" s="1" t="s">
        <v>70</v>
      </c>
      <c r="F138" t="str">
        <f>VLOOKUP(H138,arbres!$A$1:$B$21,2)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38" t="s">
        <v>51</v>
      </c>
      <c r="H138" s="1" t="s">
        <v>83</v>
      </c>
    </row>
    <row r="139" spans="1:8" ht="12.75">
      <c r="A139">
        <f t="shared" si="9"/>
        <v>20</v>
      </c>
      <c r="B139">
        <f t="shared" si="10"/>
        <v>4</v>
      </c>
      <c r="C139" t="str">
        <f t="shared" si="11"/>
        <v>204</v>
      </c>
      <c r="D139" s="2">
        <v>37731</v>
      </c>
      <c r="E139" s="1" t="s">
        <v>71</v>
      </c>
      <c r="F139" t="str">
        <f>VLOOKUP(H139,arbres!$A$1:$B$21,2)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39" t="s">
        <v>52</v>
      </c>
      <c r="H139" s="1" t="s">
        <v>86</v>
      </c>
    </row>
    <row r="140" spans="1:8" ht="12.75">
      <c r="A140">
        <f t="shared" si="9"/>
        <v>20</v>
      </c>
      <c r="B140">
        <f t="shared" si="10"/>
        <v>5</v>
      </c>
      <c r="C140" t="str">
        <f t="shared" si="11"/>
        <v>205</v>
      </c>
      <c r="D140" s="2">
        <v>37761</v>
      </c>
      <c r="E140" s="1" t="s">
        <v>74</v>
      </c>
      <c r="F140" t="str">
        <f>VLOOKUP(H140,arbres!$A$1:$B$21,2)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40" t="s">
        <v>53</v>
      </c>
      <c r="H140" s="1" t="s">
        <v>88</v>
      </c>
    </row>
    <row r="141" spans="1:8" ht="12.75">
      <c r="A141">
        <f t="shared" si="9"/>
        <v>20</v>
      </c>
      <c r="B141">
        <f t="shared" si="10"/>
        <v>6</v>
      </c>
      <c r="C141" t="str">
        <f t="shared" si="11"/>
        <v>206</v>
      </c>
      <c r="D141" s="2">
        <v>37792</v>
      </c>
      <c r="E141" s="1" t="s">
        <v>75</v>
      </c>
      <c r="F141" t="str">
        <f>VLOOKUP(H141,arbres!$A$1:$B$21,2)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41" t="s">
        <v>54</v>
      </c>
      <c r="H141" s="1" t="s">
        <v>91</v>
      </c>
    </row>
    <row r="142" spans="1:8" ht="12.75">
      <c r="A142">
        <f t="shared" si="9"/>
        <v>20</v>
      </c>
      <c r="B142">
        <f t="shared" si="10"/>
        <v>7</v>
      </c>
      <c r="C142" t="str">
        <f t="shared" si="11"/>
        <v>207</v>
      </c>
      <c r="D142" s="2">
        <v>37822</v>
      </c>
      <c r="E142" s="1" t="s">
        <v>73</v>
      </c>
      <c r="F142" t="str">
        <f>VLOOKUP(H142,arbres!$A$1:$B$21,2)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42" t="s">
        <v>55</v>
      </c>
      <c r="H142" s="1" t="s">
        <v>1</v>
      </c>
    </row>
    <row r="143" spans="1:8" ht="12.75">
      <c r="A143">
        <f t="shared" si="9"/>
        <v>20</v>
      </c>
      <c r="B143">
        <f t="shared" si="10"/>
        <v>8</v>
      </c>
      <c r="C143" t="str">
        <f t="shared" si="11"/>
        <v>208</v>
      </c>
      <c r="D143" s="2">
        <v>37853</v>
      </c>
      <c r="E143" s="1" t="s">
        <v>64</v>
      </c>
      <c r="F143" t="str">
        <f>VLOOKUP(H143,arbres!$A$1:$B$21,2)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143" t="s">
        <v>56</v>
      </c>
      <c r="H143" s="1" t="s">
        <v>80</v>
      </c>
    </row>
    <row r="144" spans="1:8" ht="12.75">
      <c r="A144">
        <f t="shared" si="9"/>
        <v>20</v>
      </c>
      <c r="B144">
        <f t="shared" si="10"/>
        <v>9</v>
      </c>
      <c r="C144" t="str">
        <f t="shared" si="11"/>
        <v>209</v>
      </c>
      <c r="D144" s="2">
        <v>37884</v>
      </c>
      <c r="E144" s="1" t="s">
        <v>70</v>
      </c>
      <c r="F144" t="str">
        <f>VLOOKUP(H144,arbres!$A$1:$B$21,2)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44" t="s">
        <v>57</v>
      </c>
      <c r="H144" s="1" t="s">
        <v>83</v>
      </c>
    </row>
    <row r="145" spans="1:8" ht="12.75">
      <c r="A145">
        <f t="shared" si="9"/>
        <v>2</v>
      </c>
      <c r="B145">
        <f t="shared" si="10"/>
        <v>1</v>
      </c>
      <c r="C145" t="str">
        <f t="shared" si="11"/>
        <v>21</v>
      </c>
      <c r="D145" s="2">
        <v>37623</v>
      </c>
      <c r="E145" s="1" t="s">
        <v>93</v>
      </c>
      <c r="F145" t="str">
        <f>VLOOKUP(H145,arbres!$A$1:$B$21,2)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145" t="s">
        <v>49</v>
      </c>
      <c r="H145" s="1" t="s">
        <v>79</v>
      </c>
    </row>
    <row r="146" spans="1:8" ht="12.75">
      <c r="A146">
        <f t="shared" si="9"/>
        <v>2</v>
      </c>
      <c r="B146">
        <f t="shared" si="10"/>
        <v>10</v>
      </c>
      <c r="C146" t="str">
        <f t="shared" si="11"/>
        <v>210</v>
      </c>
      <c r="D146" s="2">
        <v>37896</v>
      </c>
      <c r="E146" s="1" t="s">
        <v>68</v>
      </c>
      <c r="F146" t="str">
        <f>VLOOKUP(H146,arbres!$A$1:$B$21,2)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146" t="s">
        <v>58</v>
      </c>
      <c r="H146" s="1" t="s">
        <v>84</v>
      </c>
    </row>
    <row r="147" spans="1:8" ht="12.75">
      <c r="A147">
        <f t="shared" si="9"/>
        <v>21</v>
      </c>
      <c r="B147">
        <f t="shared" si="10"/>
        <v>1</v>
      </c>
      <c r="C147" t="str">
        <f t="shared" si="11"/>
        <v>211</v>
      </c>
      <c r="D147" s="2">
        <v>37642</v>
      </c>
      <c r="E147" s="1" t="s">
        <v>73</v>
      </c>
      <c r="F147" t="str">
        <f>VLOOKUP(H147,arbres!$A$1:$B$21,2)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47" t="s">
        <v>50</v>
      </c>
      <c r="H147" s="1" t="s">
        <v>1</v>
      </c>
    </row>
    <row r="148" spans="1:8" ht="12.75">
      <c r="A148">
        <f t="shared" si="9"/>
        <v>2</v>
      </c>
      <c r="B148">
        <f t="shared" si="10"/>
        <v>11</v>
      </c>
      <c r="C148" t="str">
        <f t="shared" si="11"/>
        <v>211</v>
      </c>
      <c r="D148" s="2">
        <v>37927</v>
      </c>
      <c r="E148" s="1" t="s">
        <v>62</v>
      </c>
      <c r="F148" t="str">
        <f>VLOOKUP(H148,arbres!$A$1:$B$21,2)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148" t="s">
        <v>59</v>
      </c>
      <c r="H148" s="1" t="s">
        <v>87</v>
      </c>
    </row>
    <row r="149" spans="1:8" ht="12.75">
      <c r="A149">
        <f t="shared" si="9"/>
        <v>21</v>
      </c>
      <c r="B149">
        <f t="shared" si="10"/>
        <v>10</v>
      </c>
      <c r="C149" t="str">
        <f t="shared" si="11"/>
        <v>2110</v>
      </c>
      <c r="D149" s="2">
        <v>37915</v>
      </c>
      <c r="E149" s="1" t="s">
        <v>71</v>
      </c>
      <c r="F149" t="str">
        <f>VLOOKUP(H149,arbres!$A$1:$B$21,2)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49" t="s">
        <v>58</v>
      </c>
      <c r="H149" s="1" t="s">
        <v>86</v>
      </c>
    </row>
    <row r="150" spans="1:8" ht="12.75">
      <c r="A150">
        <f t="shared" si="9"/>
        <v>21</v>
      </c>
      <c r="B150">
        <f t="shared" si="10"/>
        <v>11</v>
      </c>
      <c r="C150" t="str">
        <f t="shared" si="11"/>
        <v>2111</v>
      </c>
      <c r="D150" s="2">
        <v>37946</v>
      </c>
      <c r="E150" s="1" t="s">
        <v>74</v>
      </c>
      <c r="F150" t="str">
        <f>VLOOKUP(H150,arbres!$A$1:$B$21,2)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50" t="s">
        <v>59</v>
      </c>
      <c r="H150" s="1" t="s">
        <v>88</v>
      </c>
    </row>
    <row r="151" spans="1:8" ht="12.75">
      <c r="A151">
        <f t="shared" si="9"/>
        <v>21</v>
      </c>
      <c r="B151">
        <f t="shared" si="10"/>
        <v>12</v>
      </c>
      <c r="C151" t="str">
        <f t="shared" si="11"/>
        <v>2112</v>
      </c>
      <c r="D151" s="2">
        <v>37976</v>
      </c>
      <c r="E151" s="1" t="s">
        <v>75</v>
      </c>
      <c r="F151" t="str">
        <f>VLOOKUP(H151,arbres!$A$1:$B$21,2)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51" t="s">
        <v>60</v>
      </c>
      <c r="H151" s="1" t="s">
        <v>91</v>
      </c>
    </row>
    <row r="152" spans="1:8" ht="12.75">
      <c r="A152">
        <f t="shared" si="9"/>
        <v>21</v>
      </c>
      <c r="B152">
        <f t="shared" si="10"/>
        <v>2</v>
      </c>
      <c r="C152" t="str">
        <f t="shared" si="11"/>
        <v>212</v>
      </c>
      <c r="D152" s="2">
        <v>37673</v>
      </c>
      <c r="E152" s="1" t="s">
        <v>76</v>
      </c>
      <c r="F152" t="str">
        <f>VLOOKUP(H152,arbres!$A$1:$B$21,2)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152" t="s">
        <v>51</v>
      </c>
      <c r="H152" s="1" t="s">
        <v>81</v>
      </c>
    </row>
    <row r="153" spans="1:8" ht="12.75">
      <c r="A153">
        <f t="shared" si="9"/>
        <v>2</v>
      </c>
      <c r="B153">
        <f t="shared" si="10"/>
        <v>12</v>
      </c>
      <c r="C153" t="str">
        <f t="shared" si="11"/>
        <v>212</v>
      </c>
      <c r="D153" s="2">
        <v>37957</v>
      </c>
      <c r="E153" s="1" t="s">
        <v>63</v>
      </c>
      <c r="F153" t="str">
        <f>VLOOKUP(H153,arbres!$A$1:$B$21,2)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153" t="s">
        <v>60</v>
      </c>
      <c r="H153" s="1" t="s">
        <v>90</v>
      </c>
    </row>
    <row r="154" spans="1:8" ht="12.75">
      <c r="A154">
        <f t="shared" si="9"/>
        <v>21</v>
      </c>
      <c r="B154">
        <f t="shared" si="10"/>
        <v>3</v>
      </c>
      <c r="C154" t="str">
        <f t="shared" si="11"/>
        <v>213</v>
      </c>
      <c r="D154" s="2">
        <v>37701</v>
      </c>
      <c r="E154" s="1" t="s">
        <v>4</v>
      </c>
      <c r="F154" t="str">
        <f>VLOOKUP(H154,arbres!$A$1:$B$21,2)</f>
        <v>CHENE (le brave) - De nature robuste, courageux, fort, implacable, indépendant, raisonnable, n'aime pas le changement, aime garder les pieds sur terre, est une personne d'action</v>
      </c>
      <c r="G154" t="s">
        <v>52</v>
      </c>
      <c r="H154" s="1" t="s">
        <v>4</v>
      </c>
    </row>
    <row r="155" spans="1:8" ht="12.75">
      <c r="A155">
        <f t="shared" si="9"/>
        <v>21</v>
      </c>
      <c r="B155">
        <f t="shared" si="10"/>
        <v>4</v>
      </c>
      <c r="C155" t="str">
        <f t="shared" si="11"/>
        <v>214</v>
      </c>
      <c r="D155" s="2">
        <v>37732</v>
      </c>
      <c r="E155" s="1" t="s">
        <v>62</v>
      </c>
      <c r="F155" t="str">
        <f>VLOOKUP(H155,arbres!$A$1:$B$21,2)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155" t="s">
        <v>52</v>
      </c>
      <c r="H155" s="1" t="s">
        <v>87</v>
      </c>
    </row>
    <row r="156" spans="1:8" ht="12.75">
      <c r="A156">
        <f t="shared" si="9"/>
        <v>21</v>
      </c>
      <c r="B156">
        <f t="shared" si="10"/>
        <v>5</v>
      </c>
      <c r="C156" t="str">
        <f t="shared" si="11"/>
        <v>215</v>
      </c>
      <c r="D156" s="2">
        <v>37762</v>
      </c>
      <c r="E156" s="1" t="s">
        <v>74</v>
      </c>
      <c r="F156" t="str">
        <f>VLOOKUP(H156,arbres!$A$1:$B$21,2)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56" t="s">
        <v>53</v>
      </c>
      <c r="H156" s="1" t="s">
        <v>88</v>
      </c>
    </row>
    <row r="157" spans="1:8" ht="12.75">
      <c r="A157">
        <f t="shared" si="9"/>
        <v>21</v>
      </c>
      <c r="B157">
        <f t="shared" si="10"/>
        <v>6</v>
      </c>
      <c r="C157" t="str">
        <f t="shared" si="11"/>
        <v>216</v>
      </c>
      <c r="D157" s="2">
        <v>37793</v>
      </c>
      <c r="E157" s="1" t="s">
        <v>75</v>
      </c>
      <c r="F157" t="str">
        <f>VLOOKUP(H157,arbres!$A$1:$B$21,2)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57" t="s">
        <v>54</v>
      </c>
      <c r="H157" s="1" t="s">
        <v>91</v>
      </c>
    </row>
    <row r="158" spans="1:8" ht="12.75">
      <c r="A158">
        <f t="shared" si="9"/>
        <v>21</v>
      </c>
      <c r="B158">
        <f t="shared" si="10"/>
        <v>7</v>
      </c>
      <c r="C158" t="str">
        <f t="shared" si="11"/>
        <v>217</v>
      </c>
      <c r="D158" s="2">
        <v>37823</v>
      </c>
      <c r="E158" s="1" t="s">
        <v>73</v>
      </c>
      <c r="F158" t="str">
        <f>VLOOKUP(H158,arbres!$A$1:$B$21,2)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58" t="s">
        <v>55</v>
      </c>
      <c r="H158" s="1" t="s">
        <v>1</v>
      </c>
    </row>
    <row r="159" spans="1:8" ht="12.75">
      <c r="A159">
        <f t="shared" si="9"/>
        <v>21</v>
      </c>
      <c r="B159">
        <f t="shared" si="10"/>
        <v>8</v>
      </c>
      <c r="C159" t="str">
        <f t="shared" si="11"/>
        <v>218</v>
      </c>
      <c r="D159" s="2">
        <v>37854</v>
      </c>
      <c r="E159" s="1" t="s">
        <v>64</v>
      </c>
      <c r="F159" t="str">
        <f>VLOOKUP(H159,arbres!$A$1:$B$21,2)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159" t="s">
        <v>56</v>
      </c>
      <c r="H159" s="1" t="s">
        <v>80</v>
      </c>
    </row>
    <row r="160" spans="1:8" ht="12.75">
      <c r="A160">
        <f t="shared" si="9"/>
        <v>21</v>
      </c>
      <c r="B160">
        <f t="shared" si="10"/>
        <v>9</v>
      </c>
      <c r="C160" t="str">
        <f t="shared" si="11"/>
        <v>219</v>
      </c>
      <c r="D160" s="2">
        <v>37885</v>
      </c>
      <c r="E160" s="1" t="s">
        <v>70</v>
      </c>
      <c r="F160" t="str">
        <f>VLOOKUP(H160,arbres!$A$1:$B$21,2)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60" t="s">
        <v>57</v>
      </c>
      <c r="H160" s="1" t="s">
        <v>83</v>
      </c>
    </row>
    <row r="161" spans="1:8" ht="12.75">
      <c r="A161">
        <f t="shared" si="9"/>
        <v>2</v>
      </c>
      <c r="B161">
        <f t="shared" si="10"/>
        <v>2</v>
      </c>
      <c r="C161" t="str">
        <f t="shared" si="11"/>
        <v>22</v>
      </c>
      <c r="D161" s="2">
        <v>37654</v>
      </c>
      <c r="E161" s="1" t="s">
        <v>72</v>
      </c>
      <c r="F161" t="str">
        <f>VLOOKUP(H161,arbres!$A$1:$B$21,2)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161" t="s">
        <v>50</v>
      </c>
      <c r="H161" s="1" t="s">
        <v>2</v>
      </c>
    </row>
    <row r="162" spans="1:8" ht="12.75">
      <c r="A162">
        <f t="shared" si="9"/>
        <v>22</v>
      </c>
      <c r="B162">
        <f t="shared" si="10"/>
        <v>1</v>
      </c>
      <c r="C162" t="str">
        <f t="shared" si="11"/>
        <v>221</v>
      </c>
      <c r="D162" s="2">
        <v>37643</v>
      </c>
      <c r="E162" s="1" t="s">
        <v>73</v>
      </c>
      <c r="F162" t="str">
        <f>VLOOKUP(H162,arbres!$A$1:$B$21,2)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62" t="s">
        <v>50</v>
      </c>
      <c r="H162" s="1" t="s">
        <v>1</v>
      </c>
    </row>
    <row r="163" spans="1:8" ht="12.75">
      <c r="A163">
        <f t="shared" si="9"/>
        <v>22</v>
      </c>
      <c r="B163">
        <f t="shared" si="10"/>
        <v>10</v>
      </c>
      <c r="C163" t="str">
        <f t="shared" si="11"/>
        <v>2210</v>
      </c>
      <c r="D163" s="2">
        <v>37916</v>
      </c>
      <c r="E163" s="1" t="s">
        <v>71</v>
      </c>
      <c r="F163" t="str">
        <f>VLOOKUP(H163,arbres!$A$1:$B$21,2)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63" t="s">
        <v>58</v>
      </c>
      <c r="H163" s="1" t="s">
        <v>86</v>
      </c>
    </row>
    <row r="164" spans="1:8" ht="12.75">
      <c r="A164">
        <f t="shared" si="9"/>
        <v>22</v>
      </c>
      <c r="B164">
        <f t="shared" si="10"/>
        <v>11</v>
      </c>
      <c r="C164" t="str">
        <f t="shared" si="11"/>
        <v>2211</v>
      </c>
      <c r="D164" s="2">
        <v>37947</v>
      </c>
      <c r="E164" s="1" t="s">
        <v>69</v>
      </c>
      <c r="F164" t="str">
        <f>VLOOKUP(H164,arbres!$A$1:$B$21,2)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164" t="s">
        <v>59</v>
      </c>
      <c r="H164" s="1" t="s">
        <v>89</v>
      </c>
    </row>
    <row r="165" spans="1:8" ht="12.75">
      <c r="A165">
        <f t="shared" si="9"/>
        <v>22</v>
      </c>
      <c r="B165">
        <f t="shared" si="10"/>
        <v>12</v>
      </c>
      <c r="C165" t="str">
        <f t="shared" si="11"/>
        <v>2212</v>
      </c>
      <c r="D165" s="2">
        <v>37977</v>
      </c>
      <c r="E165" s="1" t="s">
        <v>5</v>
      </c>
      <c r="F165" t="str">
        <f>VLOOKUP(H165,arbres!$A$1:$B$21,2)</f>
        <v>HETRE (le créatif) - Fait preuve de bon goût, s'inquiète de son apparence, matérialiste, démontre un bon sens de l'organisation en ce qui concerne sa vie et sa carrière, est économe, bon dirigeant, raisonnable, ne prend pas de risques inutiles, excellent compagnon de vie, se passionne pour tout ce qui permet de garder la forme (diètes, sports, etc...).</v>
      </c>
      <c r="G165" t="s">
        <v>49</v>
      </c>
      <c r="H165" s="1" t="s">
        <v>5</v>
      </c>
    </row>
    <row r="166" spans="1:8" ht="12.75">
      <c r="A166">
        <f t="shared" si="9"/>
        <v>22</v>
      </c>
      <c r="B166">
        <f t="shared" si="10"/>
        <v>2</v>
      </c>
      <c r="C166" t="str">
        <f t="shared" si="11"/>
        <v>222</v>
      </c>
      <c r="D166" s="2">
        <v>37674</v>
      </c>
      <c r="E166" s="1" t="s">
        <v>76</v>
      </c>
      <c r="F166" t="str">
        <f>VLOOKUP(H166,arbres!$A$1:$B$21,2)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166" t="s">
        <v>51</v>
      </c>
      <c r="H166" s="1" t="s">
        <v>81</v>
      </c>
    </row>
    <row r="167" spans="1:8" ht="12.75">
      <c r="A167">
        <f t="shared" si="9"/>
        <v>22</v>
      </c>
      <c r="B167">
        <f t="shared" si="10"/>
        <v>3</v>
      </c>
      <c r="C167" t="str">
        <f t="shared" si="11"/>
        <v>223</v>
      </c>
      <c r="D167" s="2">
        <v>37702</v>
      </c>
      <c r="E167" s="1" t="s">
        <v>68</v>
      </c>
      <c r="F167" t="str">
        <f>VLOOKUP(H167,arbres!$A$1:$B$21,2)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167" t="s">
        <v>52</v>
      </c>
      <c r="H167" s="1" t="s">
        <v>84</v>
      </c>
    </row>
    <row r="168" spans="1:8" ht="12.75">
      <c r="A168">
        <f t="shared" si="9"/>
        <v>22</v>
      </c>
      <c r="B168">
        <f t="shared" si="10"/>
        <v>4</v>
      </c>
      <c r="C168" t="str">
        <f t="shared" si="11"/>
        <v>224</v>
      </c>
      <c r="D168" s="2">
        <v>37733</v>
      </c>
      <c r="E168" s="1" t="s">
        <v>62</v>
      </c>
      <c r="F168" t="str">
        <f>VLOOKUP(H168,arbres!$A$1:$B$21,2)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168" t="s">
        <v>53</v>
      </c>
      <c r="H168" s="1" t="s">
        <v>87</v>
      </c>
    </row>
    <row r="169" spans="1:8" ht="12.75">
      <c r="A169">
        <f t="shared" si="9"/>
        <v>22</v>
      </c>
      <c r="B169">
        <f t="shared" si="10"/>
        <v>5</v>
      </c>
      <c r="C169" t="str">
        <f t="shared" si="11"/>
        <v>225</v>
      </c>
      <c r="D169" s="2">
        <v>37763</v>
      </c>
      <c r="E169" s="1" t="s">
        <v>74</v>
      </c>
      <c r="F169" t="str">
        <f>VLOOKUP(H169,arbres!$A$1:$B$21,2)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69" t="s">
        <v>54</v>
      </c>
      <c r="H169" s="1" t="s">
        <v>88</v>
      </c>
    </row>
    <row r="170" spans="1:8" ht="12.75">
      <c r="A170">
        <f t="shared" si="9"/>
        <v>22</v>
      </c>
      <c r="B170">
        <f t="shared" si="10"/>
        <v>6</v>
      </c>
      <c r="C170" t="str">
        <f t="shared" si="11"/>
        <v>226</v>
      </c>
      <c r="D170" s="2">
        <v>37794</v>
      </c>
      <c r="E170" s="1" t="s">
        <v>75</v>
      </c>
      <c r="F170" t="str">
        <f>VLOOKUP(H170,arbres!$A$1:$B$21,2)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70" t="s">
        <v>55</v>
      </c>
      <c r="H170" s="1" t="s">
        <v>91</v>
      </c>
    </row>
    <row r="171" spans="1:8" ht="12.75">
      <c r="A171">
        <f t="shared" si="9"/>
        <v>22</v>
      </c>
      <c r="B171">
        <f t="shared" si="10"/>
        <v>7</v>
      </c>
      <c r="C171" t="str">
        <f t="shared" si="11"/>
        <v>227</v>
      </c>
      <c r="D171" s="2">
        <v>37824</v>
      </c>
      <c r="E171" s="1" t="s">
        <v>73</v>
      </c>
      <c r="F171" t="str">
        <f>VLOOKUP(H171,arbres!$A$1:$B$21,2)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71" t="s">
        <v>55</v>
      </c>
      <c r="H171" s="1" t="s">
        <v>1</v>
      </c>
    </row>
    <row r="172" spans="1:8" ht="12.75">
      <c r="A172">
        <f t="shared" si="9"/>
        <v>22</v>
      </c>
      <c r="B172">
        <f t="shared" si="10"/>
        <v>8</v>
      </c>
      <c r="C172" t="str">
        <f t="shared" si="11"/>
        <v>228</v>
      </c>
      <c r="D172" s="2">
        <v>37855</v>
      </c>
      <c r="E172" s="1" t="s">
        <v>64</v>
      </c>
      <c r="F172" t="str">
        <f>VLOOKUP(H172,arbres!$A$1:$B$21,2)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172" t="s">
        <v>56</v>
      </c>
      <c r="H172" s="1" t="s">
        <v>80</v>
      </c>
    </row>
    <row r="173" spans="1:8" ht="12.75">
      <c r="A173">
        <f t="shared" si="9"/>
        <v>22</v>
      </c>
      <c r="B173">
        <f t="shared" si="10"/>
        <v>9</v>
      </c>
      <c r="C173" t="str">
        <f t="shared" si="11"/>
        <v>229</v>
      </c>
      <c r="D173" s="2">
        <v>37886</v>
      </c>
      <c r="E173" s="1" t="s">
        <v>70</v>
      </c>
      <c r="F173" t="str">
        <f>VLOOKUP(H173,arbres!$A$1:$B$21,2)</f>
        <v>TILLEUL (le doute) - Accepte calmement les leçons parfois difficiles que lui impose la vie, déteste la bagarre, le stress et le travail, n'aime pas la paresse et  l'inaction, est doux et se laisse fléchir facilement, fait des sacrifices pour ses amis, a plusieurs talents mais n'a pas la ténacité nécessaire pour les développer, se plaint et gémit souvent, est très jaloux mais est aussi loyal</v>
      </c>
      <c r="G173" t="s">
        <v>57</v>
      </c>
      <c r="H173" s="1" t="s">
        <v>83</v>
      </c>
    </row>
    <row r="174" spans="1:8" ht="12.75">
      <c r="A174">
        <f t="shared" si="9"/>
        <v>2</v>
      </c>
      <c r="B174">
        <f t="shared" si="10"/>
        <v>3</v>
      </c>
      <c r="C174" t="str">
        <f t="shared" si="11"/>
        <v>23</v>
      </c>
      <c r="D174" s="2">
        <v>37682</v>
      </c>
      <c r="E174" s="1" t="s">
        <v>65</v>
      </c>
      <c r="F174" t="str">
        <f>VLOOKUP(H174,arbres!$A$1:$B$21,2)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174" t="s">
        <v>51</v>
      </c>
      <c r="H174" s="1" t="s">
        <v>82</v>
      </c>
    </row>
    <row r="175" spans="1:8" ht="12.75">
      <c r="A175">
        <f t="shared" si="9"/>
        <v>23</v>
      </c>
      <c r="B175">
        <f t="shared" si="10"/>
        <v>1</v>
      </c>
      <c r="C175" t="str">
        <f t="shared" si="11"/>
        <v>231</v>
      </c>
      <c r="D175" s="2">
        <v>37644</v>
      </c>
      <c r="E175" s="1" t="s">
        <v>73</v>
      </c>
      <c r="F175" t="str">
        <f>VLOOKUP(H175,arbres!$A$1:$B$21,2)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75" t="s">
        <v>50</v>
      </c>
      <c r="H175" s="1" t="s">
        <v>1</v>
      </c>
    </row>
    <row r="176" spans="1:8" ht="12.75">
      <c r="A176">
        <f t="shared" si="9"/>
        <v>23</v>
      </c>
      <c r="B176">
        <f t="shared" si="10"/>
        <v>10</v>
      </c>
      <c r="C176" t="str">
        <f t="shared" si="11"/>
        <v>2310</v>
      </c>
      <c r="D176" s="2">
        <v>37917</v>
      </c>
      <c r="E176" s="1" t="s">
        <v>71</v>
      </c>
      <c r="F176" t="str">
        <f>VLOOKUP(H176,arbres!$A$1:$B$21,2)</f>
        <v>ÉRABLE (l'indépendance d'esprit) - Sort de l'ordinaire, débordant d'imagination et d'originalité, timide et réservé, ambitieux, fier, sûr de lui, désire ardemment vivre de nouvelles expériences, est quelquefois nerveux, possède plusieurs complexités, a une bonne mémoire, apprend facilement, a une vie amoureuse compliquée, désire impressionner.</v>
      </c>
      <c r="G176" t="s">
        <v>59</v>
      </c>
      <c r="H176" s="1" t="s">
        <v>86</v>
      </c>
    </row>
    <row r="177" spans="1:8" ht="12.75">
      <c r="A177">
        <f t="shared" si="9"/>
        <v>23</v>
      </c>
      <c r="B177">
        <f t="shared" si="10"/>
        <v>11</v>
      </c>
      <c r="C177" t="str">
        <f t="shared" si="11"/>
        <v>2311</v>
      </c>
      <c r="D177" s="2">
        <v>37948</v>
      </c>
      <c r="E177" s="1" t="s">
        <v>69</v>
      </c>
      <c r="F177" t="str">
        <f>VLOOKUP(H177,arbres!$A$1:$B$21,2)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177" t="s">
        <v>60</v>
      </c>
      <c r="H177" s="1" t="s">
        <v>89</v>
      </c>
    </row>
    <row r="178" spans="1:8" ht="12.75">
      <c r="A178">
        <f t="shared" si="9"/>
        <v>23</v>
      </c>
      <c r="B178">
        <f t="shared" si="10"/>
        <v>12</v>
      </c>
      <c r="C178" t="str">
        <f t="shared" si="11"/>
        <v>2312</v>
      </c>
      <c r="D178" s="2">
        <v>37978</v>
      </c>
      <c r="E178" s="1" t="s">
        <v>67</v>
      </c>
      <c r="F178" t="str">
        <f>VLOOKUP(H178,arbres!$A$1:$B$21,2)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178" t="s">
        <v>49</v>
      </c>
      <c r="H178" s="1" t="s">
        <v>0</v>
      </c>
    </row>
    <row r="179" spans="1:8" ht="12.75">
      <c r="A179">
        <f t="shared" si="9"/>
        <v>23</v>
      </c>
      <c r="B179">
        <f t="shared" si="10"/>
        <v>2</v>
      </c>
      <c r="C179" t="str">
        <f t="shared" si="11"/>
        <v>232</v>
      </c>
      <c r="D179" s="2">
        <v>37675</v>
      </c>
      <c r="E179" s="1" t="s">
        <v>76</v>
      </c>
      <c r="F179" t="str">
        <f>VLOOKUP(H179,arbres!$A$1:$B$21,2)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179" t="s">
        <v>51</v>
      </c>
      <c r="H179" s="1" t="s">
        <v>81</v>
      </c>
    </row>
    <row r="180" spans="1:8" ht="12.75">
      <c r="A180">
        <f t="shared" si="9"/>
        <v>23</v>
      </c>
      <c r="B180">
        <f t="shared" si="10"/>
        <v>3</v>
      </c>
      <c r="C180" t="str">
        <f t="shared" si="11"/>
        <v>233</v>
      </c>
      <c r="D180" s="2">
        <v>37703</v>
      </c>
      <c r="E180" s="1" t="s">
        <v>68</v>
      </c>
      <c r="F180" t="str">
        <f>VLOOKUP(H180,arbres!$A$1:$B$21,2)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180" t="s">
        <v>52</v>
      </c>
      <c r="H180" s="1" t="s">
        <v>84</v>
      </c>
    </row>
    <row r="181" spans="1:8" ht="12.75">
      <c r="A181">
        <f t="shared" si="9"/>
        <v>23</v>
      </c>
      <c r="B181">
        <f t="shared" si="10"/>
        <v>4</v>
      </c>
      <c r="C181" t="str">
        <f t="shared" si="11"/>
        <v>234</v>
      </c>
      <c r="D181" s="2">
        <v>37734</v>
      </c>
      <c r="E181" s="1" t="s">
        <v>62</v>
      </c>
      <c r="F181" t="str">
        <f>VLOOKUP(H181,arbres!$A$1:$B$21,2)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181" t="s">
        <v>53</v>
      </c>
      <c r="H181" s="1" t="s">
        <v>87</v>
      </c>
    </row>
    <row r="182" spans="1:8" ht="12.75">
      <c r="A182">
        <f t="shared" si="9"/>
        <v>23</v>
      </c>
      <c r="B182">
        <f t="shared" si="10"/>
        <v>5</v>
      </c>
      <c r="C182" t="str">
        <f t="shared" si="11"/>
        <v>235</v>
      </c>
      <c r="D182" s="2">
        <v>37764</v>
      </c>
      <c r="E182" s="1" t="s">
        <v>74</v>
      </c>
      <c r="F182" t="str">
        <f>VLOOKUP(H182,arbres!$A$1:$B$21,2)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82" t="s">
        <v>54</v>
      </c>
      <c r="H182" s="1" t="s">
        <v>88</v>
      </c>
    </row>
    <row r="183" spans="1:8" ht="12.75">
      <c r="A183">
        <f t="shared" si="9"/>
        <v>23</v>
      </c>
      <c r="B183">
        <f t="shared" si="10"/>
        <v>6</v>
      </c>
      <c r="C183" t="str">
        <f t="shared" si="11"/>
        <v>236</v>
      </c>
      <c r="D183" s="2">
        <v>37795</v>
      </c>
      <c r="E183" s="1" t="s">
        <v>75</v>
      </c>
      <c r="F183" t="str">
        <f>VLOOKUP(H183,arbres!$A$1:$B$21,2)</f>
        <v>FIGUIER (la sensibilité) - Très fort, un peu entêté, indépendant, ne tolère pas les contradictions ou les controverses, adore la vie, sa famille, les enfants et  les animaux, un peu volage en société, a un bon sens de l'humour, aime l'oisiveté et la paresse, possède des talents et une intelligence pratiques.</v>
      </c>
      <c r="G183" t="s">
        <v>55</v>
      </c>
      <c r="H183" s="1" t="s">
        <v>91</v>
      </c>
    </row>
    <row r="184" spans="1:8" ht="12.75">
      <c r="A184">
        <f t="shared" si="9"/>
        <v>23</v>
      </c>
      <c r="B184">
        <f t="shared" si="10"/>
        <v>7</v>
      </c>
      <c r="C184" t="str">
        <f t="shared" si="11"/>
        <v>237</v>
      </c>
      <c r="D184" s="2">
        <v>37825</v>
      </c>
      <c r="E184" s="1" t="s">
        <v>73</v>
      </c>
      <c r="F184" t="str">
        <f>VLOOKUP(H184,arbres!$A$1:$B$21,2)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84" t="s">
        <v>56</v>
      </c>
      <c r="H184" s="1" t="s">
        <v>1</v>
      </c>
    </row>
    <row r="185" spans="1:8" ht="12.75">
      <c r="A185">
        <f t="shared" si="9"/>
        <v>23</v>
      </c>
      <c r="B185">
        <f t="shared" si="10"/>
        <v>8</v>
      </c>
      <c r="C185" t="str">
        <f t="shared" si="11"/>
        <v>238</v>
      </c>
      <c r="D185" s="2">
        <v>37856</v>
      </c>
      <c r="E185" s="1" t="s">
        <v>64</v>
      </c>
      <c r="F185" t="str">
        <f>VLOOKUP(H185,arbres!$A$1:$B$21,2)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185" t="s">
        <v>57</v>
      </c>
      <c r="H185" s="1" t="s">
        <v>80</v>
      </c>
    </row>
    <row r="186" spans="1:8" ht="12.75">
      <c r="A186">
        <f t="shared" si="9"/>
        <v>23</v>
      </c>
      <c r="B186">
        <f t="shared" si="10"/>
        <v>9</v>
      </c>
      <c r="C186" t="str">
        <f t="shared" si="11"/>
        <v>239</v>
      </c>
      <c r="D186" s="2">
        <v>37887</v>
      </c>
      <c r="E186" s="1" t="s">
        <v>77</v>
      </c>
      <c r="F186" t="str">
        <f>VLOOKUP(H186,arbres!$A$1:$B$21,2)</f>
        <v>OLIVIER (la sagesse) - Aime le soleil, la chaleur et les doux sentiments, équilibré, évite les agressions et la violence, tolérant, enjoué, calme, possède un sens de la justice bien développé, sensible, emphatique, n'éprouve pas de jalousie, aime lire et aime être entouré de gens sophistiqués</v>
      </c>
      <c r="G186" t="s">
        <v>58</v>
      </c>
      <c r="H186" s="1" t="s">
        <v>92</v>
      </c>
    </row>
    <row r="187" spans="1:8" ht="12.75">
      <c r="A187">
        <f t="shared" si="9"/>
        <v>2</v>
      </c>
      <c r="B187">
        <f t="shared" si="10"/>
        <v>4</v>
      </c>
      <c r="C187" t="str">
        <f t="shared" si="11"/>
        <v>24</v>
      </c>
      <c r="D187" s="2">
        <v>37713</v>
      </c>
      <c r="E187" s="1" t="s">
        <v>61</v>
      </c>
      <c r="F187" t="str">
        <f>VLOOKUP(H187,arbres!$A$1:$B$21,2)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187" t="s">
        <v>52</v>
      </c>
      <c r="H187" s="1" t="s">
        <v>85</v>
      </c>
    </row>
    <row r="188" spans="1:8" ht="12.75">
      <c r="A188">
        <f t="shared" si="9"/>
        <v>24</v>
      </c>
      <c r="B188">
        <f t="shared" si="10"/>
        <v>1</v>
      </c>
      <c r="C188" t="str">
        <f t="shared" si="11"/>
        <v>241</v>
      </c>
      <c r="D188" s="2">
        <v>37645</v>
      </c>
      <c r="E188" s="1" t="s">
        <v>73</v>
      </c>
      <c r="F188" t="str">
        <f>VLOOKUP(H188,arbres!$A$1:$B$21,2)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88" t="s">
        <v>50</v>
      </c>
      <c r="H188" s="1" t="s">
        <v>1</v>
      </c>
    </row>
    <row r="189" spans="1:8" ht="12.75">
      <c r="A189">
        <f t="shared" si="9"/>
        <v>24</v>
      </c>
      <c r="B189">
        <f t="shared" si="10"/>
        <v>10</v>
      </c>
      <c r="C189" t="str">
        <f t="shared" si="11"/>
        <v>2410</v>
      </c>
      <c r="D189" s="2">
        <v>37918</v>
      </c>
      <c r="E189" s="1" t="s">
        <v>62</v>
      </c>
      <c r="F189" t="str">
        <f>VLOOKUP(H189,arbres!$A$1:$B$21,2)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189" t="s">
        <v>59</v>
      </c>
      <c r="H189" s="1" t="s">
        <v>87</v>
      </c>
    </row>
    <row r="190" spans="1:8" ht="12.75">
      <c r="A190">
        <f t="shared" si="9"/>
        <v>24</v>
      </c>
      <c r="B190">
        <f t="shared" si="10"/>
        <v>11</v>
      </c>
      <c r="C190" t="str">
        <f t="shared" si="11"/>
        <v>2411</v>
      </c>
      <c r="D190" s="2">
        <v>37949</v>
      </c>
      <c r="E190" s="1" t="s">
        <v>69</v>
      </c>
      <c r="F190" t="str">
        <f>VLOOKUP(H190,arbres!$A$1:$B$21,2)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190" t="s">
        <v>60</v>
      </c>
      <c r="H190" s="1" t="s">
        <v>89</v>
      </c>
    </row>
    <row r="191" spans="1:8" ht="12.75">
      <c r="A191">
        <f t="shared" si="9"/>
        <v>24</v>
      </c>
      <c r="B191">
        <f t="shared" si="10"/>
        <v>12</v>
      </c>
      <c r="C191" t="str">
        <f t="shared" si="11"/>
        <v>2412</v>
      </c>
      <c r="D191" s="2">
        <v>37979</v>
      </c>
      <c r="E191" s="1" t="s">
        <v>67</v>
      </c>
      <c r="F191" t="str">
        <f>VLOOKUP(H191,arbres!$A$1:$B$21,2)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191" t="s">
        <v>49</v>
      </c>
      <c r="H191" s="1" t="s">
        <v>0</v>
      </c>
    </row>
    <row r="192" spans="1:8" ht="12.75">
      <c r="A192">
        <f t="shared" si="9"/>
        <v>24</v>
      </c>
      <c r="B192">
        <f t="shared" si="10"/>
        <v>2</v>
      </c>
      <c r="C192" t="str">
        <f t="shared" si="11"/>
        <v>242</v>
      </c>
      <c r="D192" s="2">
        <v>37676</v>
      </c>
      <c r="E192" s="1" t="s">
        <v>76</v>
      </c>
      <c r="F192" t="str">
        <f>VLOOKUP(H192,arbres!$A$1:$B$21,2)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192" t="s">
        <v>51</v>
      </c>
      <c r="H192" s="1" t="s">
        <v>81</v>
      </c>
    </row>
    <row r="193" spans="1:8" ht="12.75">
      <c r="A193">
        <f t="shared" si="9"/>
        <v>24</v>
      </c>
      <c r="B193">
        <f t="shared" si="10"/>
        <v>3</v>
      </c>
      <c r="C193" t="str">
        <f t="shared" si="11"/>
        <v>243</v>
      </c>
      <c r="D193" s="2">
        <v>37704</v>
      </c>
      <c r="E193" s="1" t="s">
        <v>68</v>
      </c>
      <c r="F193" t="str">
        <f>VLOOKUP(H193,arbres!$A$1:$B$21,2)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193" t="s">
        <v>52</v>
      </c>
      <c r="H193" s="1" t="s">
        <v>84</v>
      </c>
    </row>
    <row r="194" spans="1:8" ht="12.75">
      <c r="A194">
        <f t="shared" si="9"/>
        <v>24</v>
      </c>
      <c r="B194">
        <f t="shared" si="10"/>
        <v>4</v>
      </c>
      <c r="C194" t="str">
        <f t="shared" si="11"/>
        <v>244</v>
      </c>
      <c r="D194" s="2">
        <v>37735</v>
      </c>
      <c r="E194" s="1" t="s">
        <v>62</v>
      </c>
      <c r="F194" t="str">
        <f>VLOOKUP(H194,arbres!$A$1:$B$21,2)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194" t="s">
        <v>53</v>
      </c>
      <c r="H194" s="1" t="s">
        <v>87</v>
      </c>
    </row>
    <row r="195" spans="1:8" ht="12.75">
      <c r="A195">
        <f t="shared" si="9"/>
        <v>24</v>
      </c>
      <c r="B195">
        <f t="shared" si="10"/>
        <v>5</v>
      </c>
      <c r="C195" t="str">
        <f t="shared" si="11"/>
        <v>245</v>
      </c>
      <c r="D195" s="2">
        <v>37765</v>
      </c>
      <c r="E195" s="1" t="s">
        <v>74</v>
      </c>
      <c r="F195" t="str">
        <f>VLOOKUP(H195,arbres!$A$1:$B$21,2)</f>
        <v>CHATAIGNIER (l'honnêteté) - D'une beauté peu commune, ne veut pas impressionner, a un sens de la justice très développé, peu diplomate, s'irrite facilement et est souvent blessé en société en raison de son manque d'estime de lui, quelquefois donne l'impression d'être supérieur, a l'impression de ne pas être compris, n'aime qu'une fois, peut avoir des difficultés à trouver un partenaire. </v>
      </c>
      <c r="G195" t="s">
        <v>54</v>
      </c>
      <c r="H195" s="1" t="s">
        <v>88</v>
      </c>
    </row>
    <row r="196" spans="1:8" ht="12.75">
      <c r="A196">
        <f t="shared" si="9"/>
        <v>24</v>
      </c>
      <c r="B196">
        <f t="shared" si="10"/>
        <v>6</v>
      </c>
      <c r="C196" t="str">
        <f t="shared" si="11"/>
        <v>246</v>
      </c>
      <c r="D196" s="2">
        <v>37796</v>
      </c>
      <c r="E196" s="1" t="s">
        <v>78</v>
      </c>
      <c r="F196" t="str">
        <f>VLOOKUP(H196,arbres!$A$1:$B$21,2)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196" t="s">
        <v>55</v>
      </c>
      <c r="H196" s="1" t="s">
        <v>78</v>
      </c>
    </row>
    <row r="197" spans="1:8" ht="12.75">
      <c r="A197">
        <f t="shared" si="9"/>
        <v>24</v>
      </c>
      <c r="B197">
        <f t="shared" si="10"/>
        <v>7</v>
      </c>
      <c r="C197" t="str">
        <f t="shared" si="11"/>
        <v>247</v>
      </c>
      <c r="D197" s="2">
        <v>37826</v>
      </c>
      <c r="E197" s="1" t="s">
        <v>73</v>
      </c>
      <c r="F197" t="str">
        <f>VLOOKUP(H197,arbres!$A$1:$B$21,2)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197" t="s">
        <v>56</v>
      </c>
      <c r="H197" s="1" t="s">
        <v>1</v>
      </c>
    </row>
    <row r="198" spans="1:8" ht="12.75">
      <c r="A198">
        <f t="shared" si="9"/>
        <v>24</v>
      </c>
      <c r="B198">
        <f t="shared" si="10"/>
        <v>8</v>
      </c>
      <c r="C198" t="str">
        <f t="shared" si="11"/>
        <v>248</v>
      </c>
      <c r="D198" s="2">
        <v>37857</v>
      </c>
      <c r="E198" s="1" t="s">
        <v>76</v>
      </c>
      <c r="F198" t="str">
        <f>VLOOKUP(H198,arbres!$A$1:$B$21,2)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198" t="s">
        <v>57</v>
      </c>
      <c r="H198" s="1" t="s">
        <v>81</v>
      </c>
    </row>
    <row r="199" spans="1:8" ht="12.75">
      <c r="A199">
        <f t="shared" si="9"/>
        <v>24</v>
      </c>
      <c r="B199">
        <f t="shared" si="10"/>
        <v>9</v>
      </c>
      <c r="C199" t="str">
        <f t="shared" si="11"/>
        <v>249</v>
      </c>
      <c r="D199" s="2">
        <v>37888</v>
      </c>
      <c r="E199" s="1" t="s">
        <v>68</v>
      </c>
      <c r="F199" t="str">
        <f>VLOOKUP(H199,arbres!$A$1:$B$21,2)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199" t="s">
        <v>58</v>
      </c>
      <c r="H199" s="1" t="s">
        <v>84</v>
      </c>
    </row>
    <row r="200" spans="1:8" ht="12.75">
      <c r="A200">
        <f t="shared" si="9"/>
        <v>2</v>
      </c>
      <c r="B200">
        <f t="shared" si="10"/>
        <v>5</v>
      </c>
      <c r="C200" t="str">
        <f t="shared" si="11"/>
        <v>25</v>
      </c>
      <c r="D200" s="2">
        <v>37743</v>
      </c>
      <c r="E200" s="1" t="s">
        <v>66</v>
      </c>
      <c r="F200" t="str">
        <f>VLOOKUP(H200,arbres!$A$1:$B$21,2)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200" t="s">
        <v>53</v>
      </c>
      <c r="H200" s="1" t="s">
        <v>3</v>
      </c>
    </row>
    <row r="201" spans="1:8" ht="12.75">
      <c r="A201">
        <f aca="true" t="shared" si="12" ref="A201:A264">DAY(D201)</f>
        <v>25</v>
      </c>
      <c r="B201">
        <f aca="true" t="shared" si="13" ref="B201:B264">MONTH(D201)</f>
        <v>1</v>
      </c>
      <c r="C201" t="str">
        <f aca="true" t="shared" si="14" ref="C201:C264">A201&amp;B201</f>
        <v>251</v>
      </c>
      <c r="D201" s="2">
        <v>37646</v>
      </c>
      <c r="E201" s="1" t="s">
        <v>72</v>
      </c>
      <c r="F201" t="str">
        <f>VLOOKUP(H201,arbres!$A$1:$B$21,2)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01" t="s">
        <v>50</v>
      </c>
      <c r="H201" s="1" t="s">
        <v>2</v>
      </c>
    </row>
    <row r="202" spans="1:8" ht="12.75">
      <c r="A202">
        <f t="shared" si="12"/>
        <v>25</v>
      </c>
      <c r="B202">
        <f t="shared" si="13"/>
        <v>10</v>
      </c>
      <c r="C202" t="str">
        <f t="shared" si="14"/>
        <v>2510</v>
      </c>
      <c r="D202" s="2">
        <v>37919</v>
      </c>
      <c r="E202" s="1" t="s">
        <v>62</v>
      </c>
      <c r="F202" t="str">
        <f>VLOOKUP(H202,arbres!$A$1:$B$21,2)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02" t="s">
        <v>59</v>
      </c>
      <c r="H202" s="1" t="s">
        <v>87</v>
      </c>
    </row>
    <row r="203" spans="1:8" ht="12.75">
      <c r="A203">
        <f t="shared" si="12"/>
        <v>25</v>
      </c>
      <c r="B203">
        <f t="shared" si="13"/>
        <v>11</v>
      </c>
      <c r="C203" t="str">
        <f t="shared" si="14"/>
        <v>2511</v>
      </c>
      <c r="D203" s="2">
        <v>37950</v>
      </c>
      <c r="E203" s="1" t="s">
        <v>69</v>
      </c>
      <c r="F203" t="str">
        <f>VLOOKUP(H203,arbres!$A$1:$B$21,2)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03" t="s">
        <v>60</v>
      </c>
      <c r="H203" s="1" t="s">
        <v>89</v>
      </c>
    </row>
    <row r="204" spans="1:8" ht="12.75">
      <c r="A204">
        <f t="shared" si="12"/>
        <v>25</v>
      </c>
      <c r="B204">
        <f t="shared" si="13"/>
        <v>12</v>
      </c>
      <c r="C204" t="str">
        <f t="shared" si="14"/>
        <v>2512</v>
      </c>
      <c r="D204" s="2">
        <v>37980</v>
      </c>
      <c r="E204" s="1" t="s">
        <v>67</v>
      </c>
      <c r="F204" t="str">
        <f>VLOOKUP(H204,arbres!$A$1:$B$21,2)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04" t="s">
        <v>49</v>
      </c>
      <c r="H204" s="1" t="s">
        <v>0</v>
      </c>
    </row>
    <row r="205" spans="1:8" ht="12.75">
      <c r="A205">
        <f t="shared" si="12"/>
        <v>25</v>
      </c>
      <c r="B205">
        <f t="shared" si="13"/>
        <v>2</v>
      </c>
      <c r="C205" t="str">
        <f t="shared" si="14"/>
        <v>252</v>
      </c>
      <c r="D205" s="2">
        <v>37677</v>
      </c>
      <c r="E205" s="1" t="s">
        <v>76</v>
      </c>
      <c r="F205" t="str">
        <f>VLOOKUP(H205,arbres!$A$1:$B$21,2)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05" t="s">
        <v>51</v>
      </c>
      <c r="H205" s="1" t="s">
        <v>81</v>
      </c>
    </row>
    <row r="206" spans="1:8" ht="12.75">
      <c r="A206">
        <f t="shared" si="12"/>
        <v>25</v>
      </c>
      <c r="B206">
        <f t="shared" si="13"/>
        <v>3</v>
      </c>
      <c r="C206" t="str">
        <f t="shared" si="14"/>
        <v>253</v>
      </c>
      <c r="D206" s="2">
        <v>37705</v>
      </c>
      <c r="E206" s="1" t="s">
        <v>68</v>
      </c>
      <c r="F206" t="str">
        <f>VLOOKUP(H206,arbres!$A$1:$B$21,2)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06" t="s">
        <v>52</v>
      </c>
      <c r="H206" s="1" t="s">
        <v>84</v>
      </c>
    </row>
    <row r="207" spans="1:8" ht="12.75">
      <c r="A207">
        <f t="shared" si="12"/>
        <v>25</v>
      </c>
      <c r="B207">
        <f t="shared" si="13"/>
        <v>4</v>
      </c>
      <c r="C207" t="str">
        <f t="shared" si="14"/>
        <v>254</v>
      </c>
      <c r="D207" s="2">
        <v>37736</v>
      </c>
      <c r="E207" s="1" t="s">
        <v>62</v>
      </c>
      <c r="F207" t="str">
        <f>VLOOKUP(H207,arbres!$A$1:$B$21,2)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07" t="s">
        <v>53</v>
      </c>
      <c r="H207" s="1" t="s">
        <v>87</v>
      </c>
    </row>
    <row r="208" spans="1:8" ht="12.75">
      <c r="A208">
        <f t="shared" si="12"/>
        <v>25</v>
      </c>
      <c r="B208">
        <f t="shared" si="13"/>
        <v>5</v>
      </c>
      <c r="C208" t="str">
        <f t="shared" si="14"/>
        <v>255</v>
      </c>
      <c r="D208" s="2">
        <v>37766</v>
      </c>
      <c r="E208" s="1" t="s">
        <v>69</v>
      </c>
      <c r="F208" t="str">
        <f>VLOOKUP(H208,arbres!$A$1:$B$21,2)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08" t="s">
        <v>54</v>
      </c>
      <c r="H208" s="1" t="s">
        <v>89</v>
      </c>
    </row>
    <row r="209" spans="1:8" ht="12.75">
      <c r="A209">
        <f t="shared" si="12"/>
        <v>25</v>
      </c>
      <c r="B209">
        <f t="shared" si="13"/>
        <v>6</v>
      </c>
      <c r="C209" t="str">
        <f t="shared" si="14"/>
        <v>256</v>
      </c>
      <c r="D209" s="2">
        <v>37797</v>
      </c>
      <c r="E209" s="1" t="s">
        <v>67</v>
      </c>
      <c r="F209" t="str">
        <f>VLOOKUP(H209,arbres!$A$1:$B$21,2)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09" t="s">
        <v>55</v>
      </c>
      <c r="H209" s="1" t="s">
        <v>0</v>
      </c>
    </row>
    <row r="210" spans="1:8" ht="12.75">
      <c r="A210">
        <f t="shared" si="12"/>
        <v>25</v>
      </c>
      <c r="B210">
        <f t="shared" si="13"/>
        <v>7</v>
      </c>
      <c r="C210" t="str">
        <f t="shared" si="14"/>
        <v>257</v>
      </c>
      <c r="D210" s="2">
        <v>37827</v>
      </c>
      <c r="E210" s="1" t="s">
        <v>73</v>
      </c>
      <c r="F210" t="str">
        <f>VLOOKUP(H210,arbres!$A$1:$B$21,2)</f>
        <v>ORME (la générosité) - De forme plaisante, porte des vêtements élégants, a des exigences modestes, a tendance à ne pas pardonner les erreurs, enjoué, aime mener mais n'aime pas obéir, partenaire fidèle, aime prendre des décisions pour les autres, généreux, a un bon sens de l'humour, est pratique</v>
      </c>
      <c r="G210" t="s">
        <v>56</v>
      </c>
      <c r="H210" s="1" t="s">
        <v>1</v>
      </c>
    </row>
    <row r="211" spans="1:8" ht="12.75">
      <c r="A211">
        <f t="shared" si="12"/>
        <v>25</v>
      </c>
      <c r="B211">
        <f t="shared" si="13"/>
        <v>8</v>
      </c>
      <c r="C211" t="str">
        <f t="shared" si="14"/>
        <v>258</v>
      </c>
      <c r="D211" s="2">
        <v>37858</v>
      </c>
      <c r="E211" s="1" t="s">
        <v>76</v>
      </c>
      <c r="F211" t="str">
        <f>VLOOKUP(H211,arbres!$A$1:$B$21,2)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11" t="s">
        <v>57</v>
      </c>
      <c r="H211" s="1" t="s">
        <v>81</v>
      </c>
    </row>
    <row r="212" spans="1:8" ht="12.75">
      <c r="A212">
        <f t="shared" si="12"/>
        <v>25</v>
      </c>
      <c r="B212">
        <f t="shared" si="13"/>
        <v>9</v>
      </c>
      <c r="C212" t="str">
        <f t="shared" si="14"/>
        <v>259</v>
      </c>
      <c r="D212" s="2">
        <v>37889</v>
      </c>
      <c r="E212" s="1" t="s">
        <v>68</v>
      </c>
      <c r="F212" t="str">
        <f>VLOOKUP(H212,arbres!$A$1:$B$21,2)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12" t="s">
        <v>58</v>
      </c>
      <c r="H212" s="1" t="s">
        <v>84</v>
      </c>
    </row>
    <row r="213" spans="1:8" ht="12.75">
      <c r="A213">
        <f t="shared" si="12"/>
        <v>2</v>
      </c>
      <c r="B213">
        <f t="shared" si="13"/>
        <v>6</v>
      </c>
      <c r="C213" t="str">
        <f t="shared" si="14"/>
        <v>26</v>
      </c>
      <c r="D213" s="2">
        <v>37774</v>
      </c>
      <c r="E213" s="1" t="s">
        <v>69</v>
      </c>
      <c r="F213" t="str">
        <f>VLOOKUP(H213,arbres!$A$1:$B$21,2)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13" t="s">
        <v>54</v>
      </c>
      <c r="H213" s="1" t="s">
        <v>89</v>
      </c>
    </row>
    <row r="214" spans="1:8" ht="12.75">
      <c r="A214">
        <f t="shared" si="12"/>
        <v>26</v>
      </c>
      <c r="B214">
        <f t="shared" si="13"/>
        <v>1</v>
      </c>
      <c r="C214" t="str">
        <f t="shared" si="14"/>
        <v>261</v>
      </c>
      <c r="D214" s="2">
        <v>37647</v>
      </c>
      <c r="E214" s="1" t="s">
        <v>72</v>
      </c>
      <c r="F214" t="str">
        <f>VLOOKUP(H214,arbres!$A$1:$B$21,2)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14" t="s">
        <v>50</v>
      </c>
      <c r="H214" s="1" t="s">
        <v>2</v>
      </c>
    </row>
    <row r="215" spans="1:8" ht="12.75">
      <c r="A215">
        <f t="shared" si="12"/>
        <v>26</v>
      </c>
      <c r="B215">
        <f t="shared" si="13"/>
        <v>10</v>
      </c>
      <c r="C215" t="str">
        <f t="shared" si="14"/>
        <v>2610</v>
      </c>
      <c r="D215" s="2">
        <v>37920</v>
      </c>
      <c r="E215" s="1" t="s">
        <v>62</v>
      </c>
      <c r="F215" t="str">
        <f>VLOOKUP(H215,arbres!$A$1:$B$21,2)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15" t="s">
        <v>59</v>
      </c>
      <c r="H215" s="1" t="s">
        <v>87</v>
      </c>
    </row>
    <row r="216" spans="1:8" ht="12.75">
      <c r="A216">
        <f t="shared" si="12"/>
        <v>26</v>
      </c>
      <c r="B216">
        <f t="shared" si="13"/>
        <v>11</v>
      </c>
      <c r="C216" t="str">
        <f t="shared" si="14"/>
        <v>2611</v>
      </c>
      <c r="D216" s="2">
        <v>37951</v>
      </c>
      <c r="E216" s="1" t="s">
        <v>69</v>
      </c>
      <c r="F216" t="str">
        <f>VLOOKUP(H216,arbres!$A$1:$B$21,2)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16" t="s">
        <v>60</v>
      </c>
      <c r="H216" s="1" t="s">
        <v>89</v>
      </c>
    </row>
    <row r="217" spans="1:8" ht="12.75">
      <c r="A217">
        <f t="shared" si="12"/>
        <v>26</v>
      </c>
      <c r="B217">
        <f t="shared" si="13"/>
        <v>12</v>
      </c>
      <c r="C217" t="str">
        <f t="shared" si="14"/>
        <v>2612</v>
      </c>
      <c r="D217" s="2">
        <v>37981</v>
      </c>
      <c r="E217" s="1" t="s">
        <v>67</v>
      </c>
      <c r="F217" t="str">
        <f>VLOOKUP(H217,arbres!$A$1:$B$21,2)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17" t="s">
        <v>49</v>
      </c>
      <c r="H217" s="1" t="s">
        <v>0</v>
      </c>
    </row>
    <row r="218" spans="1:8" ht="12.75">
      <c r="A218">
        <f t="shared" si="12"/>
        <v>26</v>
      </c>
      <c r="B218">
        <f t="shared" si="13"/>
        <v>2</v>
      </c>
      <c r="C218" t="str">
        <f t="shared" si="14"/>
        <v>262</v>
      </c>
      <c r="D218" s="2">
        <v>37678</v>
      </c>
      <c r="E218" s="1" t="s">
        <v>76</v>
      </c>
      <c r="F218" t="str">
        <f>VLOOKUP(H218,arbres!$A$1:$B$21,2)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18" t="s">
        <v>51</v>
      </c>
      <c r="H218" s="1" t="s">
        <v>81</v>
      </c>
    </row>
    <row r="219" spans="1:8" ht="12.75">
      <c r="A219">
        <f t="shared" si="12"/>
        <v>26</v>
      </c>
      <c r="B219">
        <f t="shared" si="13"/>
        <v>3</v>
      </c>
      <c r="C219" t="str">
        <f t="shared" si="14"/>
        <v>263</v>
      </c>
      <c r="D219" s="2">
        <v>37706</v>
      </c>
      <c r="E219" s="1" t="s">
        <v>68</v>
      </c>
      <c r="F219" t="str">
        <f>VLOOKUP(H219,arbres!$A$1:$B$21,2)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19" t="s">
        <v>52</v>
      </c>
      <c r="H219" s="1" t="s">
        <v>84</v>
      </c>
    </row>
    <row r="220" spans="1:8" ht="12.75">
      <c r="A220">
        <f t="shared" si="12"/>
        <v>26</v>
      </c>
      <c r="B220">
        <f t="shared" si="13"/>
        <v>4</v>
      </c>
      <c r="C220" t="str">
        <f t="shared" si="14"/>
        <v>264</v>
      </c>
      <c r="D220" s="2">
        <v>37737</v>
      </c>
      <c r="E220" s="1" t="s">
        <v>62</v>
      </c>
      <c r="F220" t="str">
        <f>VLOOKUP(H220,arbres!$A$1:$B$21,2)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20" t="s">
        <v>53</v>
      </c>
      <c r="H220" s="1" t="s">
        <v>87</v>
      </c>
    </row>
    <row r="221" spans="1:8" ht="12.75">
      <c r="A221">
        <f t="shared" si="12"/>
        <v>26</v>
      </c>
      <c r="B221">
        <f t="shared" si="13"/>
        <v>5</v>
      </c>
      <c r="C221" t="str">
        <f t="shared" si="14"/>
        <v>265</v>
      </c>
      <c r="D221" s="2">
        <v>37767</v>
      </c>
      <c r="E221" s="1" t="s">
        <v>69</v>
      </c>
      <c r="F221" t="str">
        <f>VLOOKUP(H221,arbres!$A$1:$B$21,2)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21" t="s">
        <v>54</v>
      </c>
      <c r="H221" s="1" t="s">
        <v>89</v>
      </c>
    </row>
    <row r="222" spans="1:8" ht="12.75">
      <c r="A222">
        <f t="shared" si="12"/>
        <v>26</v>
      </c>
      <c r="B222">
        <f t="shared" si="13"/>
        <v>6</v>
      </c>
      <c r="C222" t="str">
        <f t="shared" si="14"/>
        <v>266</v>
      </c>
      <c r="D222" s="2">
        <v>37798</v>
      </c>
      <c r="E222" s="1" t="s">
        <v>67</v>
      </c>
      <c r="F222" t="str">
        <f>VLOOKUP(H222,arbres!$A$1:$B$21,2)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22" t="s">
        <v>55</v>
      </c>
      <c r="H222" s="1" t="s">
        <v>0</v>
      </c>
    </row>
    <row r="223" spans="1:8" ht="12.75">
      <c r="A223">
        <f t="shared" si="12"/>
        <v>26</v>
      </c>
      <c r="B223">
        <f t="shared" si="13"/>
        <v>7</v>
      </c>
      <c r="C223" t="str">
        <f t="shared" si="14"/>
        <v>267</v>
      </c>
      <c r="D223" s="2">
        <v>37828</v>
      </c>
      <c r="E223" s="1" t="s">
        <v>72</v>
      </c>
      <c r="F223" t="str">
        <f>VLOOKUP(H223,arbres!$A$1:$B$21,2)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23" t="s">
        <v>56</v>
      </c>
      <c r="H223" s="1" t="s">
        <v>2</v>
      </c>
    </row>
    <row r="224" spans="1:8" ht="12.75">
      <c r="A224">
        <f t="shared" si="12"/>
        <v>26</v>
      </c>
      <c r="B224">
        <f t="shared" si="13"/>
        <v>8</v>
      </c>
      <c r="C224" t="str">
        <f t="shared" si="14"/>
        <v>268</v>
      </c>
      <c r="D224" s="2">
        <v>37859</v>
      </c>
      <c r="E224" s="1" t="s">
        <v>76</v>
      </c>
      <c r="F224" t="str">
        <f>VLOOKUP(H224,arbres!$A$1:$B$21,2)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24" t="s">
        <v>57</v>
      </c>
      <c r="H224" s="1" t="s">
        <v>81</v>
      </c>
    </row>
    <row r="225" spans="1:8" ht="12.75">
      <c r="A225">
        <f t="shared" si="12"/>
        <v>26</v>
      </c>
      <c r="B225">
        <f t="shared" si="13"/>
        <v>9</v>
      </c>
      <c r="C225" t="str">
        <f t="shared" si="14"/>
        <v>269</v>
      </c>
      <c r="D225" s="2">
        <v>37890</v>
      </c>
      <c r="E225" s="1" t="s">
        <v>68</v>
      </c>
      <c r="F225" t="str">
        <f>VLOOKUP(H225,arbres!$A$1:$B$21,2)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25" t="s">
        <v>58</v>
      </c>
      <c r="H225" s="1" t="s">
        <v>84</v>
      </c>
    </row>
    <row r="226" spans="1:8" ht="12.75">
      <c r="A226">
        <f t="shared" si="12"/>
        <v>2</v>
      </c>
      <c r="B226">
        <f t="shared" si="13"/>
        <v>7</v>
      </c>
      <c r="C226" t="str">
        <f t="shared" si="14"/>
        <v>27</v>
      </c>
      <c r="D226" s="2">
        <v>37804</v>
      </c>
      <c r="E226" s="1" t="s">
        <v>67</v>
      </c>
      <c r="F226" t="str">
        <f>VLOOKUP(H226,arbres!$A$1:$B$21,2)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26" t="s">
        <v>55</v>
      </c>
      <c r="H226" s="1" t="s">
        <v>0</v>
      </c>
    </row>
    <row r="227" spans="1:8" ht="12.75">
      <c r="A227">
        <f t="shared" si="12"/>
        <v>27</v>
      </c>
      <c r="B227">
        <f t="shared" si="13"/>
        <v>1</v>
      </c>
      <c r="C227" t="str">
        <f t="shared" si="14"/>
        <v>271</v>
      </c>
      <c r="D227" s="2">
        <v>37648</v>
      </c>
      <c r="E227" s="1" t="s">
        <v>72</v>
      </c>
      <c r="F227" t="str">
        <f>VLOOKUP(H227,arbres!$A$1:$B$21,2)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27" t="s">
        <v>50</v>
      </c>
      <c r="H227" s="1" t="s">
        <v>2</v>
      </c>
    </row>
    <row r="228" spans="1:8" ht="12.75">
      <c r="A228">
        <f t="shared" si="12"/>
        <v>27</v>
      </c>
      <c r="B228">
        <f t="shared" si="13"/>
        <v>10</v>
      </c>
      <c r="C228" t="str">
        <f t="shared" si="14"/>
        <v>2710</v>
      </c>
      <c r="D228" s="2">
        <v>37921</v>
      </c>
      <c r="E228" s="1" t="s">
        <v>62</v>
      </c>
      <c r="F228" t="str">
        <f>VLOOKUP(H228,arbres!$A$1:$B$21,2)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28" t="s">
        <v>59</v>
      </c>
      <c r="H228" s="1" t="s">
        <v>87</v>
      </c>
    </row>
    <row r="229" spans="1:8" ht="12.75">
      <c r="A229">
        <f t="shared" si="12"/>
        <v>27</v>
      </c>
      <c r="B229">
        <f t="shared" si="13"/>
        <v>11</v>
      </c>
      <c r="C229" t="str">
        <f t="shared" si="14"/>
        <v>2711</v>
      </c>
      <c r="D229" s="2">
        <v>37952</v>
      </c>
      <c r="E229" s="1" t="s">
        <v>69</v>
      </c>
      <c r="F229" t="str">
        <f>VLOOKUP(H229,arbres!$A$1:$B$21,2)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29" t="s">
        <v>60</v>
      </c>
      <c r="H229" s="1" t="s">
        <v>89</v>
      </c>
    </row>
    <row r="230" spans="1:8" ht="12.75">
      <c r="A230">
        <f t="shared" si="12"/>
        <v>27</v>
      </c>
      <c r="B230">
        <f t="shared" si="13"/>
        <v>12</v>
      </c>
      <c r="C230" t="str">
        <f t="shared" si="14"/>
        <v>2712</v>
      </c>
      <c r="D230" s="2">
        <v>37982</v>
      </c>
      <c r="E230" s="1" t="s">
        <v>67</v>
      </c>
      <c r="F230" t="str">
        <f>VLOOKUP(H230,arbres!$A$1:$B$21,2)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30" t="s">
        <v>49</v>
      </c>
      <c r="H230" s="1" t="s">
        <v>0</v>
      </c>
    </row>
    <row r="231" spans="1:8" ht="12.75">
      <c r="A231">
        <f t="shared" si="12"/>
        <v>27</v>
      </c>
      <c r="B231">
        <f t="shared" si="13"/>
        <v>2</v>
      </c>
      <c r="C231" t="str">
        <f t="shared" si="14"/>
        <v>272</v>
      </c>
      <c r="D231" s="2">
        <v>37679</v>
      </c>
      <c r="E231" s="1" t="s">
        <v>76</v>
      </c>
      <c r="F231" t="str">
        <f>VLOOKUP(H231,arbres!$A$1:$B$21,2)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31" t="s">
        <v>51</v>
      </c>
      <c r="H231" s="1" t="s">
        <v>81</v>
      </c>
    </row>
    <row r="232" spans="1:8" ht="12.75">
      <c r="A232">
        <f t="shared" si="12"/>
        <v>27</v>
      </c>
      <c r="B232">
        <f t="shared" si="13"/>
        <v>3</v>
      </c>
      <c r="C232" t="str">
        <f t="shared" si="14"/>
        <v>273</v>
      </c>
      <c r="D232" s="2">
        <v>37707</v>
      </c>
      <c r="E232" s="1" t="s">
        <v>68</v>
      </c>
      <c r="F232" t="str">
        <f>VLOOKUP(H232,arbres!$A$1:$B$21,2)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32" t="s">
        <v>52</v>
      </c>
      <c r="H232" s="1" t="s">
        <v>84</v>
      </c>
    </row>
    <row r="233" spans="1:8" ht="12.75">
      <c r="A233">
        <f t="shared" si="12"/>
        <v>27</v>
      </c>
      <c r="B233">
        <f t="shared" si="13"/>
        <v>4</v>
      </c>
      <c r="C233" t="str">
        <f t="shared" si="14"/>
        <v>274</v>
      </c>
      <c r="D233" s="2">
        <v>37738</v>
      </c>
      <c r="E233" s="1" t="s">
        <v>62</v>
      </c>
      <c r="F233" t="str">
        <f>VLOOKUP(H233,arbres!$A$1:$B$21,2)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33" t="s">
        <v>53</v>
      </c>
      <c r="H233" s="1" t="s">
        <v>87</v>
      </c>
    </row>
    <row r="234" spans="1:8" ht="12.75">
      <c r="A234">
        <f t="shared" si="12"/>
        <v>27</v>
      </c>
      <c r="B234">
        <f t="shared" si="13"/>
        <v>5</v>
      </c>
      <c r="C234" t="str">
        <f t="shared" si="14"/>
        <v>275</v>
      </c>
      <c r="D234" s="2">
        <v>37768</v>
      </c>
      <c r="E234" s="1" t="s">
        <v>69</v>
      </c>
      <c r="F234" t="str">
        <f>VLOOKUP(H234,arbres!$A$1:$B$21,2)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34" t="s">
        <v>54</v>
      </c>
      <c r="H234" s="1" t="s">
        <v>89</v>
      </c>
    </row>
    <row r="235" spans="1:8" ht="12.75">
      <c r="A235">
        <f t="shared" si="12"/>
        <v>27</v>
      </c>
      <c r="B235">
        <f t="shared" si="13"/>
        <v>6</v>
      </c>
      <c r="C235" t="str">
        <f t="shared" si="14"/>
        <v>276</v>
      </c>
      <c r="D235" s="2">
        <v>37799</v>
      </c>
      <c r="E235" s="1" t="s">
        <v>67</v>
      </c>
      <c r="F235" t="str">
        <f>VLOOKUP(H235,arbres!$A$1:$B$21,2)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35" t="s">
        <v>55</v>
      </c>
      <c r="H235" s="1" t="s">
        <v>0</v>
      </c>
    </row>
    <row r="236" spans="1:8" ht="12.75">
      <c r="A236">
        <f t="shared" si="12"/>
        <v>27</v>
      </c>
      <c r="B236">
        <f t="shared" si="13"/>
        <v>7</v>
      </c>
      <c r="C236" t="str">
        <f t="shared" si="14"/>
        <v>277</v>
      </c>
      <c r="D236" s="2">
        <v>37829</v>
      </c>
      <c r="E236" s="1" t="s">
        <v>72</v>
      </c>
      <c r="F236" t="str">
        <f>VLOOKUP(H236,arbres!$A$1:$B$21,2)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36" t="s">
        <v>56</v>
      </c>
      <c r="H236" s="1" t="s">
        <v>2</v>
      </c>
    </row>
    <row r="237" spans="1:8" ht="12.75">
      <c r="A237">
        <f t="shared" si="12"/>
        <v>27</v>
      </c>
      <c r="B237">
        <f t="shared" si="13"/>
        <v>8</v>
      </c>
      <c r="C237" t="str">
        <f t="shared" si="14"/>
        <v>278</v>
      </c>
      <c r="D237" s="2">
        <v>37860</v>
      </c>
      <c r="E237" s="1" t="s">
        <v>76</v>
      </c>
      <c r="F237" t="str">
        <f>VLOOKUP(H237,arbres!$A$1:$B$21,2)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37" t="s">
        <v>57</v>
      </c>
      <c r="H237" s="1" t="s">
        <v>81</v>
      </c>
    </row>
    <row r="238" spans="1:8" ht="12.75">
      <c r="A238">
        <f t="shared" si="12"/>
        <v>27</v>
      </c>
      <c r="B238">
        <f t="shared" si="13"/>
        <v>9</v>
      </c>
      <c r="C238" t="str">
        <f t="shared" si="14"/>
        <v>279</v>
      </c>
      <c r="D238" s="2">
        <v>37891</v>
      </c>
      <c r="E238" s="1" t="s">
        <v>68</v>
      </c>
      <c r="F238" t="str">
        <f>VLOOKUP(H238,arbres!$A$1:$B$21,2)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38" t="s">
        <v>58</v>
      </c>
      <c r="H238" s="1" t="s">
        <v>84</v>
      </c>
    </row>
    <row r="239" spans="1:8" ht="12.75">
      <c r="A239">
        <f t="shared" si="12"/>
        <v>2</v>
      </c>
      <c r="B239">
        <f t="shared" si="13"/>
        <v>8</v>
      </c>
      <c r="C239" t="str">
        <f t="shared" si="14"/>
        <v>28</v>
      </c>
      <c r="D239" s="2">
        <v>37835</v>
      </c>
      <c r="E239" s="1" t="s">
        <v>72</v>
      </c>
      <c r="F239" t="str">
        <f>VLOOKUP(H239,arbres!$A$1:$B$21,2)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39" t="s">
        <v>56</v>
      </c>
      <c r="H239" s="1" t="s">
        <v>2</v>
      </c>
    </row>
    <row r="240" spans="1:8" ht="12.75">
      <c r="A240">
        <f t="shared" si="12"/>
        <v>28</v>
      </c>
      <c r="B240">
        <f t="shared" si="13"/>
        <v>1</v>
      </c>
      <c r="C240" t="str">
        <f t="shared" si="14"/>
        <v>281</v>
      </c>
      <c r="D240" s="2">
        <v>37649</v>
      </c>
      <c r="E240" s="1" t="s">
        <v>72</v>
      </c>
      <c r="F240" t="str">
        <f>VLOOKUP(H240,arbres!$A$1:$B$21,2)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40" t="s">
        <v>50</v>
      </c>
      <c r="H240" s="1" t="s">
        <v>2</v>
      </c>
    </row>
    <row r="241" spans="1:8" ht="12.75">
      <c r="A241">
        <f t="shared" si="12"/>
        <v>28</v>
      </c>
      <c r="B241">
        <f t="shared" si="13"/>
        <v>10</v>
      </c>
      <c r="C241" t="str">
        <f t="shared" si="14"/>
        <v>2810</v>
      </c>
      <c r="D241" s="2">
        <v>37922</v>
      </c>
      <c r="E241" s="1" t="s">
        <v>62</v>
      </c>
      <c r="F241" t="str">
        <f>VLOOKUP(H241,arbres!$A$1:$B$21,2)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41" t="s">
        <v>59</v>
      </c>
      <c r="H241" s="1" t="s">
        <v>87</v>
      </c>
    </row>
    <row r="242" spans="1:8" ht="12.75">
      <c r="A242">
        <f t="shared" si="12"/>
        <v>28</v>
      </c>
      <c r="B242">
        <f t="shared" si="13"/>
        <v>11</v>
      </c>
      <c r="C242" t="str">
        <f t="shared" si="14"/>
        <v>2811</v>
      </c>
      <c r="D242" s="2">
        <v>37953</v>
      </c>
      <c r="E242" s="1" t="s">
        <v>69</v>
      </c>
      <c r="F242" t="str">
        <f>VLOOKUP(H242,arbres!$A$1:$B$21,2)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42" t="s">
        <v>60</v>
      </c>
      <c r="H242" s="1" t="s">
        <v>89</v>
      </c>
    </row>
    <row r="243" spans="1:8" ht="12.75">
      <c r="A243">
        <f t="shared" si="12"/>
        <v>28</v>
      </c>
      <c r="B243">
        <f t="shared" si="13"/>
        <v>12</v>
      </c>
      <c r="C243" t="str">
        <f t="shared" si="14"/>
        <v>2812</v>
      </c>
      <c r="D243" s="2">
        <v>37983</v>
      </c>
      <c r="E243" s="1" t="s">
        <v>67</v>
      </c>
      <c r="F243" t="str">
        <f>VLOOKUP(H243,arbres!$A$1:$B$21,2)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43" t="s">
        <v>49</v>
      </c>
      <c r="H243" s="1" t="s">
        <v>0</v>
      </c>
    </row>
    <row r="244" spans="1:8" ht="12.75">
      <c r="A244">
        <f t="shared" si="12"/>
        <v>28</v>
      </c>
      <c r="B244">
        <f t="shared" si="13"/>
        <v>2</v>
      </c>
      <c r="C244" t="str">
        <f t="shared" si="14"/>
        <v>282</v>
      </c>
      <c r="D244" s="2">
        <v>37680</v>
      </c>
      <c r="E244" s="1" t="s">
        <v>76</v>
      </c>
      <c r="F244" t="str">
        <f>VLOOKUP(H244,arbres!$A$1:$B$21,2)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44" t="s">
        <v>51</v>
      </c>
      <c r="H244" s="1" t="s">
        <v>81</v>
      </c>
    </row>
    <row r="245" spans="1:8" ht="12.75">
      <c r="A245">
        <f t="shared" si="12"/>
        <v>28</v>
      </c>
      <c r="B245">
        <f t="shared" si="13"/>
        <v>3</v>
      </c>
      <c r="C245" t="str">
        <f t="shared" si="14"/>
        <v>283</v>
      </c>
      <c r="D245" s="2">
        <v>37708</v>
      </c>
      <c r="E245" s="1" t="s">
        <v>68</v>
      </c>
      <c r="F245" t="str">
        <f>VLOOKUP(H245,arbres!$A$1:$B$21,2)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45" t="s">
        <v>52</v>
      </c>
      <c r="H245" s="1" t="s">
        <v>84</v>
      </c>
    </row>
    <row r="246" spans="1:8" ht="12.75">
      <c r="A246">
        <f t="shared" si="12"/>
        <v>28</v>
      </c>
      <c r="B246">
        <f t="shared" si="13"/>
        <v>4</v>
      </c>
      <c r="C246" t="str">
        <f t="shared" si="14"/>
        <v>284</v>
      </c>
      <c r="D246" s="2">
        <v>37739</v>
      </c>
      <c r="E246" s="1" t="s">
        <v>62</v>
      </c>
      <c r="F246" t="str">
        <f>VLOOKUP(H246,arbres!$A$1:$B$21,2)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46" t="s">
        <v>53</v>
      </c>
      <c r="H246" s="1" t="s">
        <v>87</v>
      </c>
    </row>
    <row r="247" spans="1:8" ht="12.75">
      <c r="A247">
        <f t="shared" si="12"/>
        <v>28</v>
      </c>
      <c r="B247">
        <f t="shared" si="13"/>
        <v>5</v>
      </c>
      <c r="C247" t="str">
        <f t="shared" si="14"/>
        <v>285</v>
      </c>
      <c r="D247" s="2">
        <v>37769</v>
      </c>
      <c r="E247" s="1" t="s">
        <v>69</v>
      </c>
      <c r="F247" t="str">
        <f>VLOOKUP(H247,arbres!$A$1:$B$21,2)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47" t="s">
        <v>54</v>
      </c>
      <c r="H247" s="1" t="s">
        <v>89</v>
      </c>
    </row>
    <row r="248" spans="1:8" ht="12.75">
      <c r="A248">
        <f t="shared" si="12"/>
        <v>28</v>
      </c>
      <c r="B248">
        <f t="shared" si="13"/>
        <v>6</v>
      </c>
      <c r="C248" t="str">
        <f t="shared" si="14"/>
        <v>286</v>
      </c>
      <c r="D248" s="2">
        <v>37800</v>
      </c>
      <c r="E248" s="1" t="s">
        <v>67</v>
      </c>
      <c r="F248" t="str">
        <f>VLOOKUP(H248,arbres!$A$1:$B$21,2)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48" t="s">
        <v>55</v>
      </c>
      <c r="H248" s="1" t="s">
        <v>0</v>
      </c>
    </row>
    <row r="249" spans="1:8" ht="12.75">
      <c r="A249">
        <f t="shared" si="12"/>
        <v>28</v>
      </c>
      <c r="B249">
        <f t="shared" si="13"/>
        <v>7</v>
      </c>
      <c r="C249" t="str">
        <f t="shared" si="14"/>
        <v>287</v>
      </c>
      <c r="D249" s="2">
        <v>37830</v>
      </c>
      <c r="E249" s="1" t="s">
        <v>72</v>
      </c>
      <c r="F249" t="str">
        <f>VLOOKUP(H249,arbres!$A$1:$B$21,2)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49" t="s">
        <v>56</v>
      </c>
      <c r="H249" s="1" t="s">
        <v>2</v>
      </c>
    </row>
    <row r="250" spans="1:8" ht="12.75">
      <c r="A250">
        <f t="shared" si="12"/>
        <v>28</v>
      </c>
      <c r="B250">
        <f t="shared" si="13"/>
        <v>8</v>
      </c>
      <c r="C250" t="str">
        <f t="shared" si="14"/>
        <v>288</v>
      </c>
      <c r="D250" s="2">
        <v>37861</v>
      </c>
      <c r="E250" s="1" t="s">
        <v>76</v>
      </c>
      <c r="F250" t="str">
        <f>VLOOKUP(H250,arbres!$A$1:$B$21,2)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50" t="s">
        <v>57</v>
      </c>
      <c r="H250" s="1" t="s">
        <v>81</v>
      </c>
    </row>
    <row r="251" spans="1:8" ht="12.75">
      <c r="A251">
        <f t="shared" si="12"/>
        <v>28</v>
      </c>
      <c r="B251">
        <f t="shared" si="13"/>
        <v>9</v>
      </c>
      <c r="C251" t="str">
        <f t="shared" si="14"/>
        <v>289</v>
      </c>
      <c r="D251" s="2">
        <v>37892</v>
      </c>
      <c r="E251" s="1" t="s">
        <v>68</v>
      </c>
      <c r="F251" t="str">
        <f>VLOOKUP(H251,arbres!$A$1:$B$21,2)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51" t="s">
        <v>58</v>
      </c>
      <c r="H251" s="1" t="s">
        <v>84</v>
      </c>
    </row>
    <row r="252" spans="1:8" ht="12.75">
      <c r="A252">
        <f t="shared" si="12"/>
        <v>2</v>
      </c>
      <c r="B252">
        <f t="shared" si="13"/>
        <v>9</v>
      </c>
      <c r="C252" t="str">
        <f t="shared" si="14"/>
        <v>29</v>
      </c>
      <c r="D252" s="2">
        <v>37866</v>
      </c>
      <c r="E252" s="1" t="s">
        <v>76</v>
      </c>
      <c r="F252" t="str">
        <f>VLOOKUP(H252,arbres!$A$1:$B$21,2)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52" t="s">
        <v>57</v>
      </c>
      <c r="H252" s="1" t="s">
        <v>81</v>
      </c>
    </row>
    <row r="253" spans="1:8" ht="12.75">
      <c r="A253">
        <f t="shared" si="12"/>
        <v>29</v>
      </c>
      <c r="B253">
        <f t="shared" si="13"/>
        <v>1</v>
      </c>
      <c r="C253" t="str">
        <f t="shared" si="14"/>
        <v>291</v>
      </c>
      <c r="D253" s="2">
        <v>37650</v>
      </c>
      <c r="E253" s="1" t="s">
        <v>72</v>
      </c>
      <c r="F253" t="str">
        <f>VLOOKUP(H253,arbres!$A$1:$B$21,2)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53" t="s">
        <v>50</v>
      </c>
      <c r="H253" s="1" t="s">
        <v>2</v>
      </c>
    </row>
    <row r="254" spans="1:8" ht="12.75">
      <c r="A254">
        <f t="shared" si="12"/>
        <v>29</v>
      </c>
      <c r="B254">
        <f t="shared" si="13"/>
        <v>10</v>
      </c>
      <c r="C254" t="str">
        <f t="shared" si="14"/>
        <v>2910</v>
      </c>
      <c r="D254" s="2">
        <v>37923</v>
      </c>
      <c r="E254" s="1" t="s">
        <v>62</v>
      </c>
      <c r="F254" t="str">
        <f>VLOOKUP(H254,arbres!$A$1:$B$21,2)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54" t="s">
        <v>59</v>
      </c>
      <c r="H254" s="1" t="s">
        <v>87</v>
      </c>
    </row>
    <row r="255" spans="1:8" ht="12.75">
      <c r="A255">
        <f t="shared" si="12"/>
        <v>29</v>
      </c>
      <c r="B255">
        <f t="shared" si="13"/>
        <v>11</v>
      </c>
      <c r="C255" t="str">
        <f t="shared" si="14"/>
        <v>2911</v>
      </c>
      <c r="D255" s="2">
        <v>37954</v>
      </c>
      <c r="E255" s="1" t="s">
        <v>69</v>
      </c>
      <c r="F255" t="str">
        <f>VLOOKUP(H255,arbres!$A$1:$B$21,2)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55" t="s">
        <v>60</v>
      </c>
      <c r="H255" s="1" t="s">
        <v>89</v>
      </c>
    </row>
    <row r="256" spans="1:8" ht="12.75">
      <c r="A256">
        <f t="shared" si="12"/>
        <v>29</v>
      </c>
      <c r="B256">
        <f t="shared" si="13"/>
        <v>12</v>
      </c>
      <c r="C256" t="str">
        <f t="shared" si="14"/>
        <v>2912</v>
      </c>
      <c r="D256" s="2">
        <v>37984</v>
      </c>
      <c r="E256" s="1" t="s">
        <v>67</v>
      </c>
      <c r="F256" t="str">
        <f>VLOOKUP(H256,arbres!$A$1:$B$21,2)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56" t="s">
        <v>49</v>
      </c>
      <c r="H256" s="1" t="s">
        <v>0</v>
      </c>
    </row>
    <row r="257" spans="1:8" ht="12.75">
      <c r="A257">
        <f t="shared" si="12"/>
        <v>29</v>
      </c>
      <c r="B257">
        <f t="shared" si="13"/>
        <v>3</v>
      </c>
      <c r="C257" t="str">
        <f t="shared" si="14"/>
        <v>293</v>
      </c>
      <c r="D257" s="2">
        <v>37709</v>
      </c>
      <c r="E257" s="1" t="s">
        <v>68</v>
      </c>
      <c r="F257" t="str">
        <f>VLOOKUP(H257,arbres!$A$1:$B$21,2)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57" t="s">
        <v>52</v>
      </c>
      <c r="H257" s="1" t="s">
        <v>84</v>
      </c>
    </row>
    <row r="258" spans="1:8" ht="12.75">
      <c r="A258">
        <f t="shared" si="12"/>
        <v>29</v>
      </c>
      <c r="B258">
        <f t="shared" si="13"/>
        <v>4</v>
      </c>
      <c r="C258" t="str">
        <f t="shared" si="14"/>
        <v>294</v>
      </c>
      <c r="D258" s="2">
        <v>37740</v>
      </c>
      <c r="E258" s="1" t="s">
        <v>62</v>
      </c>
      <c r="F258" t="str">
        <f>VLOOKUP(H258,arbres!$A$1:$B$21,2)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58" t="s">
        <v>53</v>
      </c>
      <c r="H258" s="1" t="s">
        <v>87</v>
      </c>
    </row>
    <row r="259" spans="1:8" ht="12.75">
      <c r="A259">
        <f t="shared" si="12"/>
        <v>29</v>
      </c>
      <c r="B259">
        <f t="shared" si="13"/>
        <v>5</v>
      </c>
      <c r="C259" t="str">
        <f t="shared" si="14"/>
        <v>295</v>
      </c>
      <c r="D259" s="2">
        <v>37770</v>
      </c>
      <c r="E259" s="1" t="s">
        <v>69</v>
      </c>
      <c r="F259" t="str">
        <f>VLOOKUP(H259,arbres!$A$1:$B$21,2)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59" t="s">
        <v>54</v>
      </c>
      <c r="H259" s="1" t="s">
        <v>89</v>
      </c>
    </row>
    <row r="260" spans="1:8" ht="12.75">
      <c r="A260">
        <f t="shared" si="12"/>
        <v>29</v>
      </c>
      <c r="B260">
        <f t="shared" si="13"/>
        <v>6</v>
      </c>
      <c r="C260" t="str">
        <f t="shared" si="14"/>
        <v>296</v>
      </c>
      <c r="D260" s="2">
        <v>37801</v>
      </c>
      <c r="E260" s="1" t="s">
        <v>67</v>
      </c>
      <c r="F260" t="str">
        <f>VLOOKUP(H260,arbres!$A$1:$B$21,2)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60" t="s">
        <v>55</v>
      </c>
      <c r="H260" s="1" t="s">
        <v>0</v>
      </c>
    </row>
    <row r="261" spans="1:8" ht="12.75">
      <c r="A261">
        <f t="shared" si="12"/>
        <v>29</v>
      </c>
      <c r="B261">
        <f t="shared" si="13"/>
        <v>7</v>
      </c>
      <c r="C261" t="str">
        <f t="shared" si="14"/>
        <v>297</v>
      </c>
      <c r="D261" s="2">
        <v>37831</v>
      </c>
      <c r="E261" s="1" t="s">
        <v>72</v>
      </c>
      <c r="F261" t="str">
        <f>VLOOKUP(H261,arbres!$A$1:$B$21,2)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61" t="s">
        <v>56</v>
      </c>
      <c r="H261" s="1" t="s">
        <v>2</v>
      </c>
    </row>
    <row r="262" spans="1:8" ht="12.75">
      <c r="A262">
        <f t="shared" si="12"/>
        <v>29</v>
      </c>
      <c r="B262">
        <f t="shared" si="13"/>
        <v>8</v>
      </c>
      <c r="C262" t="str">
        <f t="shared" si="14"/>
        <v>298</v>
      </c>
      <c r="D262" s="2">
        <v>37862</v>
      </c>
      <c r="E262" s="1" t="s">
        <v>76</v>
      </c>
      <c r="F262" t="str">
        <f>VLOOKUP(H262,arbres!$A$1:$B$21,2)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62" t="s">
        <v>57</v>
      </c>
      <c r="H262" s="1" t="s">
        <v>81</v>
      </c>
    </row>
    <row r="263" spans="1:8" ht="12.75">
      <c r="A263">
        <f t="shared" si="12"/>
        <v>29</v>
      </c>
      <c r="B263">
        <f t="shared" si="13"/>
        <v>9</v>
      </c>
      <c r="C263" t="str">
        <f t="shared" si="14"/>
        <v>299</v>
      </c>
      <c r="D263" s="2">
        <v>37893</v>
      </c>
      <c r="E263" s="1" t="s">
        <v>68</v>
      </c>
      <c r="F263" t="str">
        <f>VLOOKUP(H263,arbres!$A$1:$B$21,2)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63" t="s">
        <v>58</v>
      </c>
      <c r="H263" s="1" t="s">
        <v>84</v>
      </c>
    </row>
    <row r="264" spans="1:8" ht="12.75">
      <c r="A264">
        <f t="shared" si="12"/>
        <v>30</v>
      </c>
      <c r="B264">
        <f t="shared" si="13"/>
        <v>1</v>
      </c>
      <c r="C264" t="str">
        <f t="shared" si="14"/>
        <v>301</v>
      </c>
      <c r="D264" s="2">
        <v>37651</v>
      </c>
      <c r="E264" s="1" t="s">
        <v>72</v>
      </c>
      <c r="F264" t="str">
        <f>VLOOKUP(H264,arbres!$A$1:$B$21,2)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64" t="s">
        <v>50</v>
      </c>
      <c r="H264" s="1" t="s">
        <v>2</v>
      </c>
    </row>
    <row r="265" spans="1:8" ht="12.75">
      <c r="A265">
        <f aca="true" t="shared" si="15" ref="A265:A328">DAY(D265)</f>
        <v>30</v>
      </c>
      <c r="B265">
        <f aca="true" t="shared" si="16" ref="B265:B328">MONTH(D265)</f>
        <v>10</v>
      </c>
      <c r="C265" t="str">
        <f aca="true" t="shared" si="17" ref="C265:C328">A265&amp;B265</f>
        <v>3010</v>
      </c>
      <c r="D265" s="2">
        <v>37924</v>
      </c>
      <c r="E265" s="1" t="s">
        <v>62</v>
      </c>
      <c r="F265" t="str">
        <f>VLOOKUP(H265,arbres!$A$1:$B$21,2)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65" t="s">
        <v>59</v>
      </c>
      <c r="H265" s="1" t="s">
        <v>87</v>
      </c>
    </row>
    <row r="266" spans="1:8" ht="12.75">
      <c r="A266">
        <f t="shared" si="15"/>
        <v>30</v>
      </c>
      <c r="B266">
        <f t="shared" si="16"/>
        <v>11</v>
      </c>
      <c r="C266" t="str">
        <f t="shared" si="17"/>
        <v>3011</v>
      </c>
      <c r="D266" s="2">
        <v>37955</v>
      </c>
      <c r="E266" s="1" t="s">
        <v>69</v>
      </c>
      <c r="F266" t="str">
        <f>VLOOKUP(H266,arbres!$A$1:$B$21,2)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66" t="s">
        <v>60</v>
      </c>
      <c r="H266" s="1" t="s">
        <v>89</v>
      </c>
    </row>
    <row r="267" spans="1:8" ht="12.75">
      <c r="A267">
        <f t="shared" si="15"/>
        <v>30</v>
      </c>
      <c r="B267">
        <f t="shared" si="16"/>
        <v>12</v>
      </c>
      <c r="C267" t="str">
        <f t="shared" si="17"/>
        <v>3012</v>
      </c>
      <c r="D267" s="2">
        <v>37985</v>
      </c>
      <c r="E267" s="1" t="s">
        <v>67</v>
      </c>
      <c r="F267" t="str">
        <f>VLOOKUP(H267,arbres!$A$1:$B$21,2)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67" t="s">
        <v>49</v>
      </c>
      <c r="H267" s="1" t="s">
        <v>0</v>
      </c>
    </row>
    <row r="268" spans="1:8" ht="12.75">
      <c r="A268">
        <f t="shared" si="15"/>
        <v>30</v>
      </c>
      <c r="B268">
        <f t="shared" si="16"/>
        <v>3</v>
      </c>
      <c r="C268" t="str">
        <f t="shared" si="17"/>
        <v>303</v>
      </c>
      <c r="D268" s="2">
        <v>37710</v>
      </c>
      <c r="E268" s="1" t="s">
        <v>68</v>
      </c>
      <c r="F268" t="str">
        <f>VLOOKUP(H268,arbres!$A$1:$B$21,2)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68" t="s">
        <v>52</v>
      </c>
      <c r="H268" s="1" t="s">
        <v>84</v>
      </c>
    </row>
    <row r="269" spans="1:8" ht="12.75">
      <c r="A269">
        <f t="shared" si="15"/>
        <v>30</v>
      </c>
      <c r="B269">
        <f t="shared" si="16"/>
        <v>4</v>
      </c>
      <c r="C269" t="str">
        <f t="shared" si="17"/>
        <v>304</v>
      </c>
      <c r="D269" s="2">
        <v>37741</v>
      </c>
      <c r="E269" s="1" t="s">
        <v>62</v>
      </c>
      <c r="F269" t="str">
        <f>VLOOKUP(H269,arbres!$A$1:$B$21,2)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69" t="s">
        <v>53</v>
      </c>
      <c r="H269" s="1" t="s">
        <v>87</v>
      </c>
    </row>
    <row r="270" spans="1:8" ht="12.75">
      <c r="A270">
        <f t="shared" si="15"/>
        <v>30</v>
      </c>
      <c r="B270">
        <f t="shared" si="16"/>
        <v>5</v>
      </c>
      <c r="C270" t="str">
        <f t="shared" si="17"/>
        <v>305</v>
      </c>
      <c r="D270" s="2">
        <v>37771</v>
      </c>
      <c r="E270" s="1" t="s">
        <v>69</v>
      </c>
      <c r="F270" t="str">
        <f>VLOOKUP(H270,arbres!$A$1:$B$21,2)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70" t="s">
        <v>54</v>
      </c>
      <c r="H270" s="1" t="s">
        <v>89</v>
      </c>
    </row>
    <row r="271" spans="1:8" ht="12.75">
      <c r="A271">
        <f t="shared" si="15"/>
        <v>30</v>
      </c>
      <c r="B271">
        <f t="shared" si="16"/>
        <v>6</v>
      </c>
      <c r="C271" t="str">
        <f t="shared" si="17"/>
        <v>306</v>
      </c>
      <c r="D271" s="2">
        <v>37802</v>
      </c>
      <c r="E271" s="1" t="s">
        <v>67</v>
      </c>
      <c r="F271" t="str">
        <f>VLOOKUP(H271,arbres!$A$1:$B$21,2)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71" t="s">
        <v>55</v>
      </c>
      <c r="H271" s="1" t="s">
        <v>0</v>
      </c>
    </row>
    <row r="272" spans="1:8" ht="12.75">
      <c r="A272">
        <f t="shared" si="15"/>
        <v>30</v>
      </c>
      <c r="B272">
        <f t="shared" si="16"/>
        <v>7</v>
      </c>
      <c r="C272" t="str">
        <f t="shared" si="17"/>
        <v>307</v>
      </c>
      <c r="D272" s="2">
        <v>37832</v>
      </c>
      <c r="E272" s="1" t="s">
        <v>72</v>
      </c>
      <c r="F272" t="str">
        <f>VLOOKUP(H272,arbres!$A$1:$B$21,2)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72" t="s">
        <v>56</v>
      </c>
      <c r="H272" s="1" t="s">
        <v>2</v>
      </c>
    </row>
    <row r="273" spans="1:8" ht="12.75">
      <c r="A273">
        <f t="shared" si="15"/>
        <v>30</v>
      </c>
      <c r="B273">
        <f t="shared" si="16"/>
        <v>8</v>
      </c>
      <c r="C273" t="str">
        <f t="shared" si="17"/>
        <v>308</v>
      </c>
      <c r="D273" s="2">
        <v>37863</v>
      </c>
      <c r="E273" s="1" t="s">
        <v>76</v>
      </c>
      <c r="F273" t="str">
        <f>VLOOKUP(H273,arbres!$A$1:$B$21,2)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73" t="s">
        <v>57</v>
      </c>
      <c r="H273" s="1" t="s">
        <v>81</v>
      </c>
    </row>
    <row r="274" spans="1:8" ht="12.75">
      <c r="A274">
        <f t="shared" si="15"/>
        <v>30</v>
      </c>
      <c r="B274">
        <f t="shared" si="16"/>
        <v>9</v>
      </c>
      <c r="C274" t="str">
        <f t="shared" si="17"/>
        <v>309</v>
      </c>
      <c r="D274" s="2">
        <v>37894</v>
      </c>
      <c r="E274" s="1" t="s">
        <v>68</v>
      </c>
      <c r="F274" t="str">
        <f>VLOOKUP(H274,arbres!$A$1:$B$21,2)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74" t="s">
        <v>58</v>
      </c>
      <c r="H274" s="1" t="s">
        <v>84</v>
      </c>
    </row>
    <row r="275" spans="1:8" ht="12.75">
      <c r="A275">
        <f t="shared" si="15"/>
        <v>3</v>
      </c>
      <c r="B275">
        <f t="shared" si="16"/>
        <v>1</v>
      </c>
      <c r="C275" t="str">
        <f t="shared" si="17"/>
        <v>31</v>
      </c>
      <c r="D275" s="2">
        <v>37624</v>
      </c>
      <c r="E275" s="1" t="s">
        <v>93</v>
      </c>
      <c r="F275" t="str">
        <f>VLOOKUP(H275,arbres!$A$1:$B$21,2)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275" t="s">
        <v>49</v>
      </c>
      <c r="H275" s="1" t="s">
        <v>79</v>
      </c>
    </row>
    <row r="276" spans="1:8" ht="12.75">
      <c r="A276">
        <f t="shared" si="15"/>
        <v>3</v>
      </c>
      <c r="B276">
        <f t="shared" si="16"/>
        <v>10</v>
      </c>
      <c r="C276" t="str">
        <f t="shared" si="17"/>
        <v>310</v>
      </c>
      <c r="D276" s="2">
        <v>37897</v>
      </c>
      <c r="E276" s="1" t="s">
        <v>68</v>
      </c>
      <c r="F276" t="str">
        <f>VLOOKUP(H276,arbres!$A$1:$B$21,2)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76" t="s">
        <v>58</v>
      </c>
      <c r="H276" s="1" t="s">
        <v>84</v>
      </c>
    </row>
    <row r="277" spans="1:8" ht="12.75">
      <c r="A277">
        <f t="shared" si="15"/>
        <v>31</v>
      </c>
      <c r="B277">
        <f t="shared" si="16"/>
        <v>1</v>
      </c>
      <c r="C277" t="str">
        <f t="shared" si="17"/>
        <v>311</v>
      </c>
      <c r="D277" s="2">
        <v>37652</v>
      </c>
      <c r="E277" s="1" t="s">
        <v>72</v>
      </c>
      <c r="F277" t="str">
        <f>VLOOKUP(H277,arbres!$A$1:$B$21,2)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77" t="s">
        <v>50</v>
      </c>
      <c r="H277" s="1" t="s">
        <v>2</v>
      </c>
    </row>
    <row r="278" spans="1:8" ht="12.75">
      <c r="A278">
        <f t="shared" si="15"/>
        <v>3</v>
      </c>
      <c r="B278">
        <f t="shared" si="16"/>
        <v>11</v>
      </c>
      <c r="C278" t="str">
        <f t="shared" si="17"/>
        <v>311</v>
      </c>
      <c r="D278" s="2">
        <v>37928</v>
      </c>
      <c r="E278" s="1" t="s">
        <v>62</v>
      </c>
      <c r="F278" t="str">
        <f>VLOOKUP(H278,arbres!$A$1:$B$21,2)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78" t="s">
        <v>59</v>
      </c>
      <c r="H278" s="1" t="s">
        <v>87</v>
      </c>
    </row>
    <row r="279" spans="1:8" ht="12.75">
      <c r="A279">
        <f t="shared" si="15"/>
        <v>31</v>
      </c>
      <c r="B279">
        <f t="shared" si="16"/>
        <v>10</v>
      </c>
      <c r="C279" t="str">
        <f t="shared" si="17"/>
        <v>3110</v>
      </c>
      <c r="D279" s="2">
        <v>37925</v>
      </c>
      <c r="E279" s="1" t="s">
        <v>62</v>
      </c>
      <c r="F279" t="str">
        <f>VLOOKUP(H279,arbres!$A$1:$B$21,2)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79" t="s">
        <v>59</v>
      </c>
      <c r="H279" s="1" t="s">
        <v>87</v>
      </c>
    </row>
    <row r="280" spans="1:8" ht="12.75">
      <c r="A280">
        <f t="shared" si="15"/>
        <v>31</v>
      </c>
      <c r="B280">
        <f t="shared" si="16"/>
        <v>12</v>
      </c>
      <c r="C280" t="str">
        <f t="shared" si="17"/>
        <v>3112</v>
      </c>
      <c r="D280" s="2">
        <v>37986</v>
      </c>
      <c r="E280" s="1" t="s">
        <v>67</v>
      </c>
      <c r="F280" t="str">
        <f>VLOOKUP(H280,arbres!$A$1:$B$21,2)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80" t="s">
        <v>49</v>
      </c>
      <c r="H280" s="1" t="s">
        <v>0</v>
      </c>
    </row>
    <row r="281" spans="1:8" ht="12.75">
      <c r="A281">
        <f t="shared" si="15"/>
        <v>3</v>
      </c>
      <c r="B281">
        <f t="shared" si="16"/>
        <v>12</v>
      </c>
      <c r="C281" t="str">
        <f t="shared" si="17"/>
        <v>312</v>
      </c>
      <c r="D281" s="2">
        <v>37958</v>
      </c>
      <c r="E281" s="1" t="s">
        <v>63</v>
      </c>
      <c r="F281" t="str">
        <f>VLOOKUP(H281,arbres!$A$1:$B$21,2)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281" t="s">
        <v>60</v>
      </c>
      <c r="H281" s="1" t="s">
        <v>90</v>
      </c>
    </row>
    <row r="282" spans="1:8" ht="12.75">
      <c r="A282">
        <f t="shared" si="15"/>
        <v>31</v>
      </c>
      <c r="B282">
        <f t="shared" si="16"/>
        <v>3</v>
      </c>
      <c r="C282" t="str">
        <f t="shared" si="17"/>
        <v>313</v>
      </c>
      <c r="D282" s="2">
        <v>37711</v>
      </c>
      <c r="E282" s="1" t="s">
        <v>68</v>
      </c>
      <c r="F282" t="str">
        <f>VLOOKUP(H282,arbres!$A$1:$B$21,2)</f>
        <v>NOISETIER (l'extraordinaire) - Charmant, peu exigeant, très compréhensif, sait comment faire bonne impression, ardent défenseur des causes sociales, populaire, d'humeur changeante, est un amant capricieux, honnête, un partenaire tolérant, possède un sens précis du jugement</v>
      </c>
      <c r="G282" t="s">
        <v>52</v>
      </c>
      <c r="H282" s="1" t="s">
        <v>84</v>
      </c>
    </row>
    <row r="283" spans="1:8" ht="12.75">
      <c r="A283">
        <f t="shared" si="15"/>
        <v>31</v>
      </c>
      <c r="B283">
        <f t="shared" si="16"/>
        <v>5</v>
      </c>
      <c r="C283" t="str">
        <f t="shared" si="17"/>
        <v>315</v>
      </c>
      <c r="D283" s="2">
        <v>37772</v>
      </c>
      <c r="E283" s="1" t="s">
        <v>69</v>
      </c>
      <c r="F283" t="str">
        <f>VLOOKUP(H283,arbres!$A$1:$B$21,2)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83" t="s">
        <v>54</v>
      </c>
      <c r="H283" s="1" t="s">
        <v>89</v>
      </c>
    </row>
    <row r="284" spans="1:8" ht="12.75">
      <c r="A284">
        <f t="shared" si="15"/>
        <v>31</v>
      </c>
      <c r="B284">
        <f t="shared" si="16"/>
        <v>7</v>
      </c>
      <c r="C284" t="str">
        <f t="shared" si="17"/>
        <v>317</v>
      </c>
      <c r="D284" s="2">
        <v>37833</v>
      </c>
      <c r="E284" s="1" t="s">
        <v>72</v>
      </c>
      <c r="F284" t="str">
        <f>VLOOKUP(H284,arbres!$A$1:$B$21,2)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84" t="s">
        <v>56</v>
      </c>
      <c r="H284" s="1" t="s">
        <v>2</v>
      </c>
    </row>
    <row r="285" spans="1:8" ht="12.75">
      <c r="A285">
        <f t="shared" si="15"/>
        <v>31</v>
      </c>
      <c r="B285">
        <f t="shared" si="16"/>
        <v>8</v>
      </c>
      <c r="C285" t="str">
        <f t="shared" si="17"/>
        <v>318</v>
      </c>
      <c r="D285" s="2">
        <v>37864</v>
      </c>
      <c r="E285" s="1" t="s">
        <v>76</v>
      </c>
      <c r="F285" t="str">
        <f>VLOOKUP(H285,arbres!$A$1:$B$21,2)</f>
        <v>PIN (le particulier) - Adore être entouré de gens agréables, très robuste, sait comment rendre la vie confortable, est très actif, naturel, un bon compagnon, rarement amical, devient facilement amoureux, mais sa passion s'éteint vite, renonce facilement, tout est matière aux déceptions jusqu'à ce qu'il rencontre son idéal, est digne de confiance et pratique</v>
      </c>
      <c r="G285" t="s">
        <v>57</v>
      </c>
      <c r="H285" s="1" t="s">
        <v>81</v>
      </c>
    </row>
    <row r="286" spans="1:8" ht="12.75">
      <c r="A286">
        <f t="shared" si="15"/>
        <v>3</v>
      </c>
      <c r="B286">
        <f t="shared" si="16"/>
        <v>2</v>
      </c>
      <c r="C286" t="str">
        <f t="shared" si="17"/>
        <v>32</v>
      </c>
      <c r="D286" s="2">
        <v>37655</v>
      </c>
      <c r="E286" s="1" t="s">
        <v>72</v>
      </c>
      <c r="F286" t="str">
        <f>VLOOKUP(H286,arbres!$A$1:$B$21,2)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86" t="s">
        <v>50</v>
      </c>
      <c r="H286" s="1" t="s">
        <v>2</v>
      </c>
    </row>
    <row r="287" spans="1:8" ht="12.75">
      <c r="A287">
        <f t="shared" si="15"/>
        <v>3</v>
      </c>
      <c r="B287">
        <f t="shared" si="16"/>
        <v>3</v>
      </c>
      <c r="C287" t="str">
        <f t="shared" si="17"/>
        <v>33</v>
      </c>
      <c r="D287" s="2">
        <v>37683</v>
      </c>
      <c r="E287" s="1" t="s">
        <v>65</v>
      </c>
      <c r="F287" t="str">
        <f>VLOOKUP(H287,arbres!$A$1:$B$21,2)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287" t="s">
        <v>51</v>
      </c>
      <c r="H287" s="1" t="s">
        <v>82</v>
      </c>
    </row>
    <row r="288" spans="1:8" ht="12.75">
      <c r="A288">
        <f t="shared" si="15"/>
        <v>3</v>
      </c>
      <c r="B288">
        <f t="shared" si="16"/>
        <v>4</v>
      </c>
      <c r="C288" t="str">
        <f t="shared" si="17"/>
        <v>34</v>
      </c>
      <c r="D288" s="2">
        <v>37714</v>
      </c>
      <c r="E288" s="1" t="s">
        <v>61</v>
      </c>
      <c r="F288" t="str">
        <f>VLOOKUP(H288,arbres!$A$1:$B$21,2)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288" t="s">
        <v>52</v>
      </c>
      <c r="H288" s="1" t="s">
        <v>85</v>
      </c>
    </row>
    <row r="289" spans="1:8" ht="12.75">
      <c r="A289">
        <f t="shared" si="15"/>
        <v>3</v>
      </c>
      <c r="B289">
        <f t="shared" si="16"/>
        <v>5</v>
      </c>
      <c r="C289" t="str">
        <f t="shared" si="17"/>
        <v>35</v>
      </c>
      <c r="D289" s="2">
        <v>37744</v>
      </c>
      <c r="E289" s="1" t="s">
        <v>66</v>
      </c>
      <c r="F289" t="str">
        <f>VLOOKUP(H289,arbres!$A$1:$B$21,2)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289" t="s">
        <v>53</v>
      </c>
      <c r="H289" s="1" t="s">
        <v>3</v>
      </c>
    </row>
    <row r="290" spans="1:8" ht="12.75">
      <c r="A290">
        <f t="shared" si="15"/>
        <v>3</v>
      </c>
      <c r="B290">
        <f t="shared" si="16"/>
        <v>6</v>
      </c>
      <c r="C290" t="str">
        <f t="shared" si="17"/>
        <v>36</v>
      </c>
      <c r="D290" s="2">
        <v>37775</v>
      </c>
      <c r="E290" s="1" t="s">
        <v>69</v>
      </c>
      <c r="F290" t="str">
        <f>VLOOKUP(H290,arbres!$A$1:$B$21,2)</f>
        <v>FRENE (l'ambition) - Très séduisant, vif, impulsif, exigeant, ne se préoccupe pas des critiques, ambitieux, intelligent, talentueux, aime jouer avec le destin, peut être narcissique, très fiable et digne de confiance, amant fidèle et prudent, laisse quelquefois sa tête avoir le pas sur son cœur, mais prend le couple très au sérieux.</v>
      </c>
      <c r="G290" t="s">
        <v>54</v>
      </c>
      <c r="H290" s="1" t="s">
        <v>89</v>
      </c>
    </row>
    <row r="291" spans="1:8" ht="12.75">
      <c r="A291">
        <f t="shared" si="15"/>
        <v>3</v>
      </c>
      <c r="B291">
        <f t="shared" si="16"/>
        <v>7</v>
      </c>
      <c r="C291" t="str">
        <f t="shared" si="17"/>
        <v>37</v>
      </c>
      <c r="D291" s="2">
        <v>37805</v>
      </c>
      <c r="E291" s="1" t="s">
        <v>67</v>
      </c>
      <c r="F291" t="str">
        <f>VLOOKUP(H291,arbres!$A$1:$B$21,2)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291" t="s">
        <v>55</v>
      </c>
      <c r="H291" s="1" t="s">
        <v>0</v>
      </c>
    </row>
    <row r="292" spans="1:8" ht="12.75">
      <c r="A292">
        <f t="shared" si="15"/>
        <v>3</v>
      </c>
      <c r="B292">
        <f t="shared" si="16"/>
        <v>8</v>
      </c>
      <c r="C292" t="str">
        <f t="shared" si="17"/>
        <v>38</v>
      </c>
      <c r="D292" s="2">
        <v>37836</v>
      </c>
      <c r="E292" s="1" t="s">
        <v>72</v>
      </c>
      <c r="F292" t="str">
        <f>VLOOKUP(H292,arbres!$A$1:$B$21,2)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292" t="s">
        <v>56</v>
      </c>
      <c r="H292" s="1" t="s">
        <v>2</v>
      </c>
    </row>
    <row r="293" spans="1:8" ht="12.75">
      <c r="A293">
        <f t="shared" si="15"/>
        <v>3</v>
      </c>
      <c r="B293">
        <f t="shared" si="16"/>
        <v>9</v>
      </c>
      <c r="C293" t="str">
        <f t="shared" si="17"/>
        <v>39</v>
      </c>
      <c r="D293" s="2">
        <v>37867</v>
      </c>
      <c r="E293" s="1" t="s">
        <v>65</v>
      </c>
      <c r="F293" t="str">
        <f>VLOOKUP(H293,arbres!$A$1:$B$21,2)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293" t="s">
        <v>57</v>
      </c>
      <c r="H293" s="1" t="s">
        <v>82</v>
      </c>
    </row>
    <row r="294" spans="1:8" ht="12.75">
      <c r="A294">
        <f t="shared" si="15"/>
        <v>4</v>
      </c>
      <c r="B294">
        <f t="shared" si="16"/>
        <v>1</v>
      </c>
      <c r="C294" t="str">
        <f t="shared" si="17"/>
        <v>41</v>
      </c>
      <c r="D294" s="2">
        <v>37625</v>
      </c>
      <c r="E294" s="1" t="s">
        <v>93</v>
      </c>
      <c r="F294" t="str">
        <f>VLOOKUP(H294,arbres!$A$1:$B$21,2)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294" t="s">
        <v>49</v>
      </c>
      <c r="H294" s="1" t="s">
        <v>79</v>
      </c>
    </row>
    <row r="295" spans="1:8" ht="12.75">
      <c r="A295">
        <f t="shared" si="15"/>
        <v>4</v>
      </c>
      <c r="B295">
        <f t="shared" si="16"/>
        <v>10</v>
      </c>
      <c r="C295" t="str">
        <f t="shared" si="17"/>
        <v>410</v>
      </c>
      <c r="D295" s="2">
        <v>37898</v>
      </c>
      <c r="E295" s="1" t="s">
        <v>61</v>
      </c>
      <c r="F295" t="str">
        <f>VLOOKUP(H295,arbres!$A$1:$B$21,2)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295" t="s">
        <v>58</v>
      </c>
      <c r="H295" s="1" t="s">
        <v>85</v>
      </c>
    </row>
    <row r="296" spans="1:8" ht="12.75">
      <c r="A296">
        <f t="shared" si="15"/>
        <v>4</v>
      </c>
      <c r="B296">
        <f t="shared" si="16"/>
        <v>11</v>
      </c>
      <c r="C296" t="str">
        <f t="shared" si="17"/>
        <v>411</v>
      </c>
      <c r="D296" s="2">
        <v>37929</v>
      </c>
      <c r="E296" s="1" t="s">
        <v>62</v>
      </c>
      <c r="F296" t="str">
        <f>VLOOKUP(H296,arbres!$A$1:$B$21,2)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296" t="s">
        <v>59</v>
      </c>
      <c r="H296" s="1" t="s">
        <v>87</v>
      </c>
    </row>
    <row r="297" spans="1:8" ht="12.75">
      <c r="A297">
        <f t="shared" si="15"/>
        <v>4</v>
      </c>
      <c r="B297">
        <f t="shared" si="16"/>
        <v>12</v>
      </c>
      <c r="C297" t="str">
        <f t="shared" si="17"/>
        <v>412</v>
      </c>
      <c r="D297" s="2">
        <v>37959</v>
      </c>
      <c r="E297" s="1" t="s">
        <v>63</v>
      </c>
      <c r="F297" t="str">
        <f>VLOOKUP(H297,arbres!$A$1:$B$21,2)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297" t="s">
        <v>60</v>
      </c>
      <c r="H297" s="1" t="s">
        <v>90</v>
      </c>
    </row>
    <row r="298" spans="1:8" ht="12.75">
      <c r="A298">
        <f t="shared" si="15"/>
        <v>4</v>
      </c>
      <c r="B298">
        <f t="shared" si="16"/>
        <v>2</v>
      </c>
      <c r="C298" t="str">
        <f t="shared" si="17"/>
        <v>42</v>
      </c>
      <c r="D298" s="2">
        <v>37656</v>
      </c>
      <c r="E298" s="1" t="s">
        <v>66</v>
      </c>
      <c r="F298" t="str">
        <f>VLOOKUP(H298,arbres!$A$1:$B$21,2)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298" t="s">
        <v>50</v>
      </c>
      <c r="H298" s="1" t="s">
        <v>3</v>
      </c>
    </row>
    <row r="299" spans="1:8" ht="12.75">
      <c r="A299">
        <f t="shared" si="15"/>
        <v>4</v>
      </c>
      <c r="B299">
        <f t="shared" si="16"/>
        <v>3</v>
      </c>
      <c r="C299" t="str">
        <f t="shared" si="17"/>
        <v>43</v>
      </c>
      <c r="D299" s="2">
        <v>37684</v>
      </c>
      <c r="E299" s="1" t="s">
        <v>65</v>
      </c>
      <c r="F299" t="str">
        <f>VLOOKUP(H299,arbres!$A$1:$B$21,2)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299" t="s">
        <v>51</v>
      </c>
      <c r="H299" s="1" t="s">
        <v>82</v>
      </c>
    </row>
    <row r="300" spans="1:8" ht="12.75">
      <c r="A300">
        <f t="shared" si="15"/>
        <v>4</v>
      </c>
      <c r="B300">
        <f t="shared" si="16"/>
        <v>4</v>
      </c>
      <c r="C300" t="str">
        <f t="shared" si="17"/>
        <v>44</v>
      </c>
      <c r="D300" s="2">
        <v>37715</v>
      </c>
      <c r="E300" s="1" t="s">
        <v>61</v>
      </c>
      <c r="F300" t="str">
        <f>VLOOKUP(H300,arbres!$A$1:$B$21,2)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00" t="s">
        <v>52</v>
      </c>
      <c r="H300" s="1" t="s">
        <v>85</v>
      </c>
    </row>
    <row r="301" spans="1:8" ht="12.75">
      <c r="A301">
        <f t="shared" si="15"/>
        <v>4</v>
      </c>
      <c r="B301">
        <f t="shared" si="16"/>
        <v>5</v>
      </c>
      <c r="C301" t="str">
        <f t="shared" si="17"/>
        <v>45</v>
      </c>
      <c r="D301" s="2">
        <v>37745</v>
      </c>
      <c r="E301" s="1" t="s">
        <v>66</v>
      </c>
      <c r="F301" t="str">
        <f>VLOOKUP(H301,arbres!$A$1:$B$21,2)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01" t="s">
        <v>53</v>
      </c>
      <c r="H301" s="1" t="s">
        <v>3</v>
      </c>
    </row>
    <row r="302" spans="1:8" ht="12.75">
      <c r="A302">
        <f t="shared" si="15"/>
        <v>4</v>
      </c>
      <c r="B302">
        <f t="shared" si="16"/>
        <v>6</v>
      </c>
      <c r="C302" t="str">
        <f t="shared" si="17"/>
        <v>46</v>
      </c>
      <c r="D302" s="2">
        <v>37776</v>
      </c>
      <c r="E302" s="1" t="s">
        <v>63</v>
      </c>
      <c r="F302" t="str">
        <f>VLOOKUP(H302,arbres!$A$1:$B$21,2)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02" t="s">
        <v>54</v>
      </c>
      <c r="H302" s="1" t="s">
        <v>90</v>
      </c>
    </row>
    <row r="303" spans="1:8" ht="12.75">
      <c r="A303">
        <f t="shared" si="15"/>
        <v>4</v>
      </c>
      <c r="B303">
        <f t="shared" si="16"/>
        <v>7</v>
      </c>
      <c r="C303" t="str">
        <f t="shared" si="17"/>
        <v>47</v>
      </c>
      <c r="D303" s="2">
        <v>37806</v>
      </c>
      <c r="E303" s="1" t="s">
        <v>67</v>
      </c>
      <c r="F303" t="str">
        <f>VLOOKUP(H303,arbres!$A$1:$B$21,2)</f>
        <v>POMMIER (l'amour) - Frêle possède beaucoup de charme, a un bon pouvoir de séduction et d'attraction, a une aura plaisante, aime flirter, est aventureux, sensible, toujours en amour, veut aimer et être aimé, partenaire tendre et fidèle, est très généreux, a des talents scientifiques, ne vit que pour aujourd'hui, est un philosophe insouciant et imaginatif</v>
      </c>
      <c r="G303" t="s">
        <v>55</v>
      </c>
      <c r="H303" s="1" t="s">
        <v>0</v>
      </c>
    </row>
    <row r="304" spans="1:8" ht="12.75">
      <c r="A304">
        <f t="shared" si="15"/>
        <v>4</v>
      </c>
      <c r="B304">
        <f t="shared" si="16"/>
        <v>8</v>
      </c>
      <c r="C304" t="str">
        <f t="shared" si="17"/>
        <v>48</v>
      </c>
      <c r="D304" s="2">
        <v>37837</v>
      </c>
      <c r="E304" s="1" t="s">
        <v>72</v>
      </c>
      <c r="F304" t="str">
        <f>VLOOKUP(H304,arbres!$A$1:$B$21,2)</f>
        <v>CYPRES (la fidélité) - Fort, musclé, adaptable, prend ce que la vie a à offrir, content, optimiste, a soif d'argent et de reconnaissance, déteste la solitude, amant passionné qui ne peut être satisfait, est fidèle, s'emporte facilement, est indiscipliné, pendant et négligent.</v>
      </c>
      <c r="G304" t="s">
        <v>56</v>
      </c>
      <c r="H304" s="1" t="s">
        <v>2</v>
      </c>
    </row>
    <row r="305" spans="1:8" ht="12.75">
      <c r="A305">
        <f t="shared" si="15"/>
        <v>4</v>
      </c>
      <c r="B305">
        <f t="shared" si="16"/>
        <v>9</v>
      </c>
      <c r="C305" t="str">
        <f t="shared" si="17"/>
        <v>49</v>
      </c>
      <c r="D305" s="2">
        <v>37868</v>
      </c>
      <c r="E305" s="1" t="s">
        <v>65</v>
      </c>
      <c r="F305" t="str">
        <f>VLOOKUP(H305,arbres!$A$1:$B$21,2)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05" t="s">
        <v>57</v>
      </c>
      <c r="H305" s="1" t="s">
        <v>82</v>
      </c>
    </row>
    <row r="306" spans="1:8" ht="12.75">
      <c r="A306">
        <f t="shared" si="15"/>
        <v>5</v>
      </c>
      <c r="B306">
        <f t="shared" si="16"/>
        <v>1</v>
      </c>
      <c r="C306" t="str">
        <f t="shared" si="17"/>
        <v>51</v>
      </c>
      <c r="D306" s="2">
        <v>37626</v>
      </c>
      <c r="E306" s="1" t="s">
        <v>93</v>
      </c>
      <c r="F306" t="str">
        <f>VLOOKUP(H306,arbres!$A$1:$B$21,2)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06" t="s">
        <v>49</v>
      </c>
      <c r="H306" s="1" t="s">
        <v>79</v>
      </c>
    </row>
    <row r="307" spans="1:8" ht="12.75">
      <c r="A307">
        <f t="shared" si="15"/>
        <v>5</v>
      </c>
      <c r="B307">
        <f t="shared" si="16"/>
        <v>10</v>
      </c>
      <c r="C307" t="str">
        <f t="shared" si="17"/>
        <v>510</v>
      </c>
      <c r="D307" s="2">
        <v>37899</v>
      </c>
      <c r="E307" s="1" t="s">
        <v>61</v>
      </c>
      <c r="F307" t="str">
        <f>VLOOKUP(H307,arbres!$A$1:$B$21,2)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07" t="s">
        <v>58</v>
      </c>
      <c r="H307" s="1" t="s">
        <v>85</v>
      </c>
    </row>
    <row r="308" spans="1:8" ht="12.75">
      <c r="A308">
        <f t="shared" si="15"/>
        <v>5</v>
      </c>
      <c r="B308">
        <f t="shared" si="16"/>
        <v>11</v>
      </c>
      <c r="C308" t="str">
        <f t="shared" si="17"/>
        <v>511</v>
      </c>
      <c r="D308" s="2">
        <v>37930</v>
      </c>
      <c r="E308" s="1" t="s">
        <v>62</v>
      </c>
      <c r="F308" t="str">
        <f>VLOOKUP(H308,arbres!$A$1:$B$21,2)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308" t="s">
        <v>59</v>
      </c>
      <c r="H308" s="1" t="s">
        <v>87</v>
      </c>
    </row>
    <row r="309" spans="1:8" ht="12.75">
      <c r="A309">
        <f t="shared" si="15"/>
        <v>5</v>
      </c>
      <c r="B309">
        <f t="shared" si="16"/>
        <v>12</v>
      </c>
      <c r="C309" t="str">
        <f t="shared" si="17"/>
        <v>512</v>
      </c>
      <c r="D309" s="2">
        <v>37960</v>
      </c>
      <c r="E309" s="1" t="s">
        <v>63</v>
      </c>
      <c r="F309" t="str">
        <f>VLOOKUP(H309,arbres!$A$1:$B$21,2)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09" t="s">
        <v>60</v>
      </c>
      <c r="H309" s="1" t="s">
        <v>90</v>
      </c>
    </row>
    <row r="310" spans="1:8" ht="12.75">
      <c r="A310">
        <f t="shared" si="15"/>
        <v>5</v>
      </c>
      <c r="B310">
        <f t="shared" si="16"/>
        <v>2</v>
      </c>
      <c r="C310" t="str">
        <f t="shared" si="17"/>
        <v>52</v>
      </c>
      <c r="D310" s="2">
        <v>37657</v>
      </c>
      <c r="E310" s="1" t="s">
        <v>66</v>
      </c>
      <c r="F310" t="str">
        <f>VLOOKUP(H310,arbres!$A$1:$B$21,2)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10" t="s">
        <v>50</v>
      </c>
      <c r="H310" s="1" t="s">
        <v>3</v>
      </c>
    </row>
    <row r="311" spans="1:8" ht="12.75">
      <c r="A311">
        <f t="shared" si="15"/>
        <v>5</v>
      </c>
      <c r="B311">
        <f t="shared" si="16"/>
        <v>3</v>
      </c>
      <c r="C311" t="str">
        <f t="shared" si="17"/>
        <v>53</v>
      </c>
      <c r="D311" s="2">
        <v>37685</v>
      </c>
      <c r="E311" s="1" t="s">
        <v>65</v>
      </c>
      <c r="F311" t="str">
        <f>VLOOKUP(H311,arbres!$A$1:$B$21,2)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11" t="s">
        <v>51</v>
      </c>
      <c r="H311" s="1" t="s">
        <v>82</v>
      </c>
    </row>
    <row r="312" spans="1:8" ht="12.75">
      <c r="A312">
        <f t="shared" si="15"/>
        <v>5</v>
      </c>
      <c r="B312">
        <f t="shared" si="16"/>
        <v>4</v>
      </c>
      <c r="C312" t="str">
        <f t="shared" si="17"/>
        <v>54</v>
      </c>
      <c r="D312" s="2">
        <v>37716</v>
      </c>
      <c r="E312" s="1" t="s">
        <v>61</v>
      </c>
      <c r="F312" t="str">
        <f>VLOOKUP(H312,arbres!$A$1:$B$21,2)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12" t="s">
        <v>52</v>
      </c>
      <c r="H312" s="1" t="s">
        <v>85</v>
      </c>
    </row>
    <row r="313" spans="1:8" ht="12.75">
      <c r="A313">
        <f t="shared" si="15"/>
        <v>5</v>
      </c>
      <c r="B313">
        <f t="shared" si="16"/>
        <v>5</v>
      </c>
      <c r="C313" t="str">
        <f t="shared" si="17"/>
        <v>55</v>
      </c>
      <c r="D313" s="2">
        <v>37746</v>
      </c>
      <c r="E313" s="1" t="s">
        <v>66</v>
      </c>
      <c r="F313" t="str">
        <f>VLOOKUP(H313,arbres!$A$1:$B$21,2)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13" t="s">
        <v>53</v>
      </c>
      <c r="H313" s="1" t="s">
        <v>3</v>
      </c>
    </row>
    <row r="314" spans="1:8" ht="12.75">
      <c r="A314">
        <f t="shared" si="15"/>
        <v>5</v>
      </c>
      <c r="B314">
        <f t="shared" si="16"/>
        <v>6</v>
      </c>
      <c r="C314" t="str">
        <f t="shared" si="17"/>
        <v>56</v>
      </c>
      <c r="D314" s="2">
        <v>37777</v>
      </c>
      <c r="E314" s="1" t="s">
        <v>63</v>
      </c>
      <c r="F314" t="str">
        <f>VLOOKUP(H314,arbres!$A$1:$B$21,2)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14" t="s">
        <v>54</v>
      </c>
      <c r="H314" s="1" t="s">
        <v>90</v>
      </c>
    </row>
    <row r="315" spans="1:8" ht="12.75">
      <c r="A315">
        <f t="shared" si="15"/>
        <v>5</v>
      </c>
      <c r="B315">
        <f t="shared" si="16"/>
        <v>7</v>
      </c>
      <c r="C315" t="str">
        <f t="shared" si="17"/>
        <v>57</v>
      </c>
      <c r="D315" s="2">
        <v>37807</v>
      </c>
      <c r="E315" s="1" t="s">
        <v>93</v>
      </c>
      <c r="F315" t="str">
        <f>VLOOKUP(H315,arbres!$A$1:$B$21,2)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15" t="s">
        <v>55</v>
      </c>
      <c r="H315" s="1" t="s">
        <v>79</v>
      </c>
    </row>
    <row r="316" spans="1:8" ht="12.75">
      <c r="A316">
        <f t="shared" si="15"/>
        <v>5</v>
      </c>
      <c r="B316">
        <f t="shared" si="16"/>
        <v>8</v>
      </c>
      <c r="C316" t="str">
        <f t="shared" si="17"/>
        <v>58</v>
      </c>
      <c r="D316" s="2">
        <v>37838</v>
      </c>
      <c r="E316" s="1" t="s">
        <v>66</v>
      </c>
      <c r="F316" t="str">
        <f>VLOOKUP(H316,arbres!$A$1:$B$21,2)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16" t="s">
        <v>56</v>
      </c>
      <c r="H316" s="1" t="s">
        <v>3</v>
      </c>
    </row>
    <row r="317" spans="1:8" ht="12.75">
      <c r="A317">
        <f t="shared" si="15"/>
        <v>5</v>
      </c>
      <c r="B317">
        <f t="shared" si="16"/>
        <v>9</v>
      </c>
      <c r="C317" t="str">
        <f t="shared" si="17"/>
        <v>59</v>
      </c>
      <c r="D317" s="2">
        <v>37869</v>
      </c>
      <c r="E317" s="1" t="s">
        <v>65</v>
      </c>
      <c r="F317" t="str">
        <f>VLOOKUP(H317,arbres!$A$1:$B$21,2)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17" t="s">
        <v>57</v>
      </c>
      <c r="H317" s="1" t="s">
        <v>82</v>
      </c>
    </row>
    <row r="318" spans="1:8" ht="12.75">
      <c r="A318">
        <f t="shared" si="15"/>
        <v>6</v>
      </c>
      <c r="B318">
        <f t="shared" si="16"/>
        <v>1</v>
      </c>
      <c r="C318" t="str">
        <f t="shared" si="17"/>
        <v>61</v>
      </c>
      <c r="D318" s="2">
        <v>37627</v>
      </c>
      <c r="E318" s="1" t="s">
        <v>93</v>
      </c>
      <c r="F318" t="str">
        <f>VLOOKUP(H318,arbres!$A$1:$B$21,2)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18" t="s">
        <v>49</v>
      </c>
      <c r="H318" s="1" t="s">
        <v>79</v>
      </c>
    </row>
    <row r="319" spans="1:8" ht="12.75">
      <c r="A319">
        <f t="shared" si="15"/>
        <v>6</v>
      </c>
      <c r="B319">
        <f t="shared" si="16"/>
        <v>10</v>
      </c>
      <c r="C319" t="str">
        <f t="shared" si="17"/>
        <v>610</v>
      </c>
      <c r="D319" s="2">
        <v>37900</v>
      </c>
      <c r="E319" s="1" t="s">
        <v>61</v>
      </c>
      <c r="F319" t="str">
        <f>VLOOKUP(H319,arbres!$A$1:$B$21,2)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19" t="s">
        <v>58</v>
      </c>
      <c r="H319" s="1" t="s">
        <v>85</v>
      </c>
    </row>
    <row r="320" spans="1:8" ht="12.75">
      <c r="A320">
        <f t="shared" si="15"/>
        <v>6</v>
      </c>
      <c r="B320">
        <f t="shared" si="16"/>
        <v>11</v>
      </c>
      <c r="C320" t="str">
        <f t="shared" si="17"/>
        <v>611</v>
      </c>
      <c r="D320" s="2">
        <v>37931</v>
      </c>
      <c r="E320" s="1" t="s">
        <v>62</v>
      </c>
      <c r="F320" t="str">
        <f>VLOOKUP(H320,arbres!$A$1:$B$21,2)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320" t="s">
        <v>59</v>
      </c>
      <c r="H320" s="1" t="s">
        <v>87</v>
      </c>
    </row>
    <row r="321" spans="1:8" ht="12.75">
      <c r="A321">
        <f t="shared" si="15"/>
        <v>6</v>
      </c>
      <c r="B321">
        <f t="shared" si="16"/>
        <v>12</v>
      </c>
      <c r="C321" t="str">
        <f t="shared" si="17"/>
        <v>612</v>
      </c>
      <c r="D321" s="2">
        <v>37961</v>
      </c>
      <c r="E321" s="1" t="s">
        <v>63</v>
      </c>
      <c r="F321" t="str">
        <f>VLOOKUP(H321,arbres!$A$1:$B$21,2)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21" t="s">
        <v>60</v>
      </c>
      <c r="H321" s="1" t="s">
        <v>90</v>
      </c>
    </row>
    <row r="322" spans="1:8" ht="12.75">
      <c r="A322">
        <f t="shared" si="15"/>
        <v>6</v>
      </c>
      <c r="B322">
        <f t="shared" si="16"/>
        <v>2</v>
      </c>
      <c r="C322" t="str">
        <f t="shared" si="17"/>
        <v>62</v>
      </c>
      <c r="D322" s="2">
        <v>37658</v>
      </c>
      <c r="E322" s="1" t="s">
        <v>66</v>
      </c>
      <c r="F322" t="str">
        <f>VLOOKUP(H322,arbres!$A$1:$B$21,2)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22" t="s">
        <v>50</v>
      </c>
      <c r="H322" s="1" t="s">
        <v>3</v>
      </c>
    </row>
    <row r="323" spans="1:8" ht="12.75">
      <c r="A323">
        <f t="shared" si="15"/>
        <v>6</v>
      </c>
      <c r="B323">
        <f t="shared" si="16"/>
        <v>3</v>
      </c>
      <c r="C323" t="str">
        <f t="shared" si="17"/>
        <v>63</v>
      </c>
      <c r="D323" s="2">
        <v>37686</v>
      </c>
      <c r="E323" s="1" t="s">
        <v>65</v>
      </c>
      <c r="F323" t="str">
        <f>VLOOKUP(H323,arbres!$A$1:$B$21,2)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23" t="s">
        <v>51</v>
      </c>
      <c r="H323" s="1" t="s">
        <v>82</v>
      </c>
    </row>
    <row r="324" spans="1:8" ht="12.75">
      <c r="A324">
        <f t="shared" si="15"/>
        <v>6</v>
      </c>
      <c r="B324">
        <f t="shared" si="16"/>
        <v>4</v>
      </c>
      <c r="C324" t="str">
        <f t="shared" si="17"/>
        <v>64</v>
      </c>
      <c r="D324" s="2">
        <v>37717</v>
      </c>
      <c r="E324" s="1" t="s">
        <v>61</v>
      </c>
      <c r="F324" t="str">
        <f>VLOOKUP(H324,arbres!$A$1:$B$21,2)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24" t="s">
        <v>52</v>
      </c>
      <c r="H324" s="1" t="s">
        <v>85</v>
      </c>
    </row>
    <row r="325" spans="1:8" ht="12.75">
      <c r="A325">
        <f t="shared" si="15"/>
        <v>6</v>
      </c>
      <c r="B325">
        <f t="shared" si="16"/>
        <v>5</v>
      </c>
      <c r="C325" t="str">
        <f t="shared" si="17"/>
        <v>65</v>
      </c>
      <c r="D325" s="2">
        <v>37747</v>
      </c>
      <c r="E325" s="1" t="s">
        <v>66</v>
      </c>
      <c r="F325" t="str">
        <f>VLOOKUP(H325,arbres!$A$1:$B$21,2)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25" t="s">
        <v>53</v>
      </c>
      <c r="H325" s="1" t="s">
        <v>3</v>
      </c>
    </row>
    <row r="326" spans="1:8" ht="12.75">
      <c r="A326">
        <f t="shared" si="15"/>
        <v>6</v>
      </c>
      <c r="B326">
        <f t="shared" si="16"/>
        <v>6</v>
      </c>
      <c r="C326" t="str">
        <f t="shared" si="17"/>
        <v>66</v>
      </c>
      <c r="D326" s="2">
        <v>37778</v>
      </c>
      <c r="E326" s="1" t="s">
        <v>63</v>
      </c>
      <c r="F326" t="str">
        <f>VLOOKUP(H326,arbres!$A$1:$B$21,2)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26" t="s">
        <v>54</v>
      </c>
      <c r="H326" s="1" t="s">
        <v>90</v>
      </c>
    </row>
    <row r="327" spans="1:8" ht="12.75">
      <c r="A327">
        <f t="shared" si="15"/>
        <v>6</v>
      </c>
      <c r="B327">
        <f t="shared" si="16"/>
        <v>7</v>
      </c>
      <c r="C327" t="str">
        <f t="shared" si="17"/>
        <v>67</v>
      </c>
      <c r="D327" s="2">
        <v>37808</v>
      </c>
      <c r="E327" s="1" t="s">
        <v>93</v>
      </c>
      <c r="F327" t="str">
        <f>VLOOKUP(H327,arbres!$A$1:$B$21,2)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27" t="s">
        <v>55</v>
      </c>
      <c r="H327" s="1" t="s">
        <v>79</v>
      </c>
    </row>
    <row r="328" spans="1:8" ht="12.75">
      <c r="A328">
        <f t="shared" si="15"/>
        <v>6</v>
      </c>
      <c r="B328">
        <f t="shared" si="16"/>
        <v>8</v>
      </c>
      <c r="C328" t="str">
        <f t="shared" si="17"/>
        <v>68</v>
      </c>
      <c r="D328" s="2">
        <v>37839</v>
      </c>
      <c r="E328" s="1" t="s">
        <v>66</v>
      </c>
      <c r="F328" t="str">
        <f>VLOOKUP(H328,arbres!$A$1:$B$21,2)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28" t="s">
        <v>56</v>
      </c>
      <c r="H328" s="1" t="s">
        <v>3</v>
      </c>
    </row>
    <row r="329" spans="1:8" ht="12.75">
      <c r="A329">
        <f aca="true" t="shared" si="18" ref="A329:A365">DAY(D329)</f>
        <v>6</v>
      </c>
      <c r="B329">
        <f aca="true" t="shared" si="19" ref="B329:B365">MONTH(D329)</f>
        <v>9</v>
      </c>
      <c r="C329" t="str">
        <f aca="true" t="shared" si="20" ref="C329:C365">A329&amp;B329</f>
        <v>69</v>
      </c>
      <c r="D329" s="2">
        <v>37870</v>
      </c>
      <c r="E329" s="1" t="s">
        <v>65</v>
      </c>
      <c r="F329" t="str">
        <f>VLOOKUP(H329,arbres!$A$1:$B$21,2)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29" t="s">
        <v>57</v>
      </c>
      <c r="H329" s="1" t="s">
        <v>82</v>
      </c>
    </row>
    <row r="330" spans="1:8" ht="12.75">
      <c r="A330">
        <f t="shared" si="18"/>
        <v>7</v>
      </c>
      <c r="B330">
        <f t="shared" si="19"/>
        <v>1</v>
      </c>
      <c r="C330" t="str">
        <f t="shared" si="20"/>
        <v>71</v>
      </c>
      <c r="D330" s="2">
        <v>37628</v>
      </c>
      <c r="E330" s="1" t="s">
        <v>93</v>
      </c>
      <c r="F330" t="str">
        <f>VLOOKUP(H330,arbres!$A$1:$B$21,2)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30" t="s">
        <v>49</v>
      </c>
      <c r="H330" s="1" t="s">
        <v>79</v>
      </c>
    </row>
    <row r="331" spans="1:8" ht="12.75">
      <c r="A331">
        <f t="shared" si="18"/>
        <v>7</v>
      </c>
      <c r="B331">
        <f t="shared" si="19"/>
        <v>10</v>
      </c>
      <c r="C331" t="str">
        <f t="shared" si="20"/>
        <v>710</v>
      </c>
      <c r="D331" s="2">
        <v>37901</v>
      </c>
      <c r="E331" s="1" t="s">
        <v>61</v>
      </c>
      <c r="F331" t="str">
        <f>VLOOKUP(H331,arbres!$A$1:$B$21,2)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31" t="s">
        <v>58</v>
      </c>
      <c r="H331" s="1" t="s">
        <v>85</v>
      </c>
    </row>
    <row r="332" spans="1:8" ht="12.75">
      <c r="A332">
        <f t="shared" si="18"/>
        <v>7</v>
      </c>
      <c r="B332">
        <f t="shared" si="19"/>
        <v>11</v>
      </c>
      <c r="C332" t="str">
        <f t="shared" si="20"/>
        <v>711</v>
      </c>
      <c r="D332" s="2">
        <v>37932</v>
      </c>
      <c r="E332" s="1" t="s">
        <v>62</v>
      </c>
      <c r="F332" t="str">
        <f>VLOOKUP(H332,arbres!$A$1:$B$21,2)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332" t="s">
        <v>59</v>
      </c>
      <c r="H332" s="1" t="s">
        <v>87</v>
      </c>
    </row>
    <row r="333" spans="1:8" ht="12.75">
      <c r="A333">
        <f t="shared" si="18"/>
        <v>7</v>
      </c>
      <c r="B333">
        <f t="shared" si="19"/>
        <v>12</v>
      </c>
      <c r="C333" t="str">
        <f t="shared" si="20"/>
        <v>712</v>
      </c>
      <c r="D333" s="2">
        <v>37962</v>
      </c>
      <c r="E333" s="1" t="s">
        <v>63</v>
      </c>
      <c r="F333" t="str">
        <f>VLOOKUP(H333,arbres!$A$1:$B$21,2)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33" t="s">
        <v>60</v>
      </c>
      <c r="H333" s="1" t="s">
        <v>90</v>
      </c>
    </row>
    <row r="334" spans="1:8" ht="12.75">
      <c r="A334">
        <f t="shared" si="18"/>
        <v>7</v>
      </c>
      <c r="B334">
        <f t="shared" si="19"/>
        <v>2</v>
      </c>
      <c r="C334" t="str">
        <f t="shared" si="20"/>
        <v>72</v>
      </c>
      <c r="D334" s="2">
        <v>37659</v>
      </c>
      <c r="E334" s="1" t="s">
        <v>66</v>
      </c>
      <c r="F334" t="str">
        <f>VLOOKUP(H334,arbres!$A$1:$B$21,2)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34" t="s">
        <v>50</v>
      </c>
      <c r="H334" s="1" t="s">
        <v>3</v>
      </c>
    </row>
    <row r="335" spans="1:8" ht="12.75">
      <c r="A335">
        <f t="shared" si="18"/>
        <v>7</v>
      </c>
      <c r="B335">
        <f t="shared" si="19"/>
        <v>3</v>
      </c>
      <c r="C335" t="str">
        <f t="shared" si="20"/>
        <v>73</v>
      </c>
      <c r="D335" s="2">
        <v>37687</v>
      </c>
      <c r="E335" s="1" t="s">
        <v>65</v>
      </c>
      <c r="F335" t="str">
        <f>VLOOKUP(H335,arbres!$A$1:$B$21,2)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35" t="s">
        <v>51</v>
      </c>
      <c r="H335" s="1" t="s">
        <v>82</v>
      </c>
    </row>
    <row r="336" spans="1:8" ht="12.75">
      <c r="A336">
        <f t="shared" si="18"/>
        <v>7</v>
      </c>
      <c r="B336">
        <f t="shared" si="19"/>
        <v>4</v>
      </c>
      <c r="C336" t="str">
        <f t="shared" si="20"/>
        <v>74</v>
      </c>
      <c r="D336" s="2">
        <v>37718</v>
      </c>
      <c r="E336" s="1" t="s">
        <v>61</v>
      </c>
      <c r="F336" t="str">
        <f>VLOOKUP(H336,arbres!$A$1:$B$21,2)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36" t="s">
        <v>52</v>
      </c>
      <c r="H336" s="1" t="s">
        <v>85</v>
      </c>
    </row>
    <row r="337" spans="1:8" ht="12.75">
      <c r="A337">
        <f t="shared" si="18"/>
        <v>7</v>
      </c>
      <c r="B337">
        <f t="shared" si="19"/>
        <v>5</v>
      </c>
      <c r="C337" t="str">
        <f t="shared" si="20"/>
        <v>75</v>
      </c>
      <c r="D337" s="2">
        <v>37748</v>
      </c>
      <c r="E337" s="1" t="s">
        <v>66</v>
      </c>
      <c r="F337" t="str">
        <f>VLOOKUP(H337,arbres!$A$1:$B$21,2)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37" t="s">
        <v>53</v>
      </c>
      <c r="H337" s="1" t="s">
        <v>3</v>
      </c>
    </row>
    <row r="338" spans="1:8" ht="12.75">
      <c r="A338">
        <f t="shared" si="18"/>
        <v>7</v>
      </c>
      <c r="B338">
        <f t="shared" si="19"/>
        <v>6</v>
      </c>
      <c r="C338" t="str">
        <f t="shared" si="20"/>
        <v>76</v>
      </c>
      <c r="D338" s="2">
        <v>37779</v>
      </c>
      <c r="E338" s="1" t="s">
        <v>63</v>
      </c>
      <c r="F338" t="str">
        <f>VLOOKUP(H338,arbres!$A$1:$B$21,2)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38" t="s">
        <v>54</v>
      </c>
      <c r="H338" s="1" t="s">
        <v>90</v>
      </c>
    </row>
    <row r="339" spans="1:8" ht="12.75">
      <c r="A339">
        <f t="shared" si="18"/>
        <v>7</v>
      </c>
      <c r="B339">
        <f t="shared" si="19"/>
        <v>7</v>
      </c>
      <c r="C339" t="str">
        <f t="shared" si="20"/>
        <v>77</v>
      </c>
      <c r="D339" s="2">
        <v>37809</v>
      </c>
      <c r="E339" s="1" t="s">
        <v>93</v>
      </c>
      <c r="F339" t="str">
        <f>VLOOKUP(H339,arbres!$A$1:$B$21,2)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39" t="s">
        <v>55</v>
      </c>
      <c r="H339" s="1" t="s">
        <v>79</v>
      </c>
    </row>
    <row r="340" spans="1:8" ht="12.75">
      <c r="A340">
        <f t="shared" si="18"/>
        <v>7</v>
      </c>
      <c r="B340">
        <f t="shared" si="19"/>
        <v>8</v>
      </c>
      <c r="C340" t="str">
        <f t="shared" si="20"/>
        <v>78</v>
      </c>
      <c r="D340" s="2">
        <v>37840</v>
      </c>
      <c r="E340" s="1" t="s">
        <v>66</v>
      </c>
      <c r="F340" t="str">
        <f>VLOOKUP(H340,arbres!$A$1:$B$21,2)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40" t="s">
        <v>56</v>
      </c>
      <c r="H340" s="1" t="s">
        <v>3</v>
      </c>
    </row>
    <row r="341" spans="1:8" ht="12.75">
      <c r="A341">
        <f t="shared" si="18"/>
        <v>7</v>
      </c>
      <c r="B341">
        <f t="shared" si="19"/>
        <v>9</v>
      </c>
      <c r="C341" t="str">
        <f t="shared" si="20"/>
        <v>79</v>
      </c>
      <c r="D341" s="2">
        <v>37871</v>
      </c>
      <c r="E341" s="1" t="s">
        <v>65</v>
      </c>
      <c r="F341" t="str">
        <f>VLOOKUP(H341,arbres!$A$1:$B$21,2)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41" t="s">
        <v>57</v>
      </c>
      <c r="H341" s="1" t="s">
        <v>82</v>
      </c>
    </row>
    <row r="342" spans="1:8" ht="12.75">
      <c r="A342">
        <f t="shared" si="18"/>
        <v>8</v>
      </c>
      <c r="B342">
        <f t="shared" si="19"/>
        <v>1</v>
      </c>
      <c r="C342" t="str">
        <f t="shared" si="20"/>
        <v>81</v>
      </c>
      <c r="D342" s="2">
        <v>37629</v>
      </c>
      <c r="E342" s="1" t="s">
        <v>93</v>
      </c>
      <c r="F342" t="str">
        <f>VLOOKUP(H342,arbres!$A$1:$B$21,2)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42" t="s">
        <v>49</v>
      </c>
      <c r="H342" s="1" t="s">
        <v>79</v>
      </c>
    </row>
    <row r="343" spans="1:8" ht="12.75">
      <c r="A343">
        <f t="shared" si="18"/>
        <v>8</v>
      </c>
      <c r="B343">
        <f t="shared" si="19"/>
        <v>10</v>
      </c>
      <c r="C343" t="str">
        <f t="shared" si="20"/>
        <v>810</v>
      </c>
      <c r="D343" s="2">
        <v>37902</v>
      </c>
      <c r="E343" s="1" t="s">
        <v>61</v>
      </c>
      <c r="F343" t="str">
        <f>VLOOKUP(H343,arbres!$A$1:$B$21,2)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43" t="s">
        <v>58</v>
      </c>
      <c r="H343" s="1" t="s">
        <v>85</v>
      </c>
    </row>
    <row r="344" spans="1:8" ht="12.75">
      <c r="A344">
        <f t="shared" si="18"/>
        <v>8</v>
      </c>
      <c r="B344">
        <f t="shared" si="19"/>
        <v>11</v>
      </c>
      <c r="C344" t="str">
        <f t="shared" si="20"/>
        <v>811</v>
      </c>
      <c r="D344" s="2">
        <v>37933</v>
      </c>
      <c r="E344" s="1" t="s">
        <v>62</v>
      </c>
      <c r="F344" t="str">
        <f>VLOOKUP(H344,arbres!$A$1:$B$21,2)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344" t="s">
        <v>59</v>
      </c>
      <c r="H344" s="1" t="s">
        <v>87</v>
      </c>
    </row>
    <row r="345" spans="1:8" ht="12.75">
      <c r="A345">
        <f t="shared" si="18"/>
        <v>8</v>
      </c>
      <c r="B345">
        <f t="shared" si="19"/>
        <v>12</v>
      </c>
      <c r="C345" t="str">
        <f t="shared" si="20"/>
        <v>812</v>
      </c>
      <c r="D345" s="2">
        <v>37963</v>
      </c>
      <c r="E345" s="1" t="s">
        <v>63</v>
      </c>
      <c r="F345" t="str">
        <f>VLOOKUP(H345,arbres!$A$1:$B$21,2)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45" t="s">
        <v>60</v>
      </c>
      <c r="H345" s="1" t="s">
        <v>90</v>
      </c>
    </row>
    <row r="346" spans="1:8" ht="12.75">
      <c r="A346">
        <f t="shared" si="18"/>
        <v>8</v>
      </c>
      <c r="B346">
        <f t="shared" si="19"/>
        <v>2</v>
      </c>
      <c r="C346" t="str">
        <f t="shared" si="20"/>
        <v>82</v>
      </c>
      <c r="D346" s="2">
        <v>37660</v>
      </c>
      <c r="E346" s="1" t="s">
        <v>66</v>
      </c>
      <c r="F346" t="str">
        <f>VLOOKUP(H346,arbres!$A$1:$B$21,2)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46" t="s">
        <v>50</v>
      </c>
      <c r="H346" s="1" t="s">
        <v>3</v>
      </c>
    </row>
    <row r="347" spans="1:8" ht="12.75">
      <c r="A347">
        <f t="shared" si="18"/>
        <v>8</v>
      </c>
      <c r="B347">
        <f t="shared" si="19"/>
        <v>3</v>
      </c>
      <c r="C347" t="str">
        <f t="shared" si="20"/>
        <v>83</v>
      </c>
      <c r="D347" s="2">
        <v>37688</v>
      </c>
      <c r="E347" s="1" t="s">
        <v>65</v>
      </c>
      <c r="F347" t="str">
        <f>VLOOKUP(H347,arbres!$A$1:$B$21,2)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47" t="s">
        <v>51</v>
      </c>
      <c r="H347" s="1" t="s">
        <v>82</v>
      </c>
    </row>
    <row r="348" spans="1:8" ht="12.75">
      <c r="A348">
        <f t="shared" si="18"/>
        <v>8</v>
      </c>
      <c r="B348">
        <f t="shared" si="19"/>
        <v>4</v>
      </c>
      <c r="C348" t="str">
        <f t="shared" si="20"/>
        <v>84</v>
      </c>
      <c r="D348" s="2">
        <v>37719</v>
      </c>
      <c r="E348" s="1" t="s">
        <v>61</v>
      </c>
      <c r="F348" t="str">
        <f>VLOOKUP(H348,arbres!$A$1:$B$21,2)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48" t="s">
        <v>52</v>
      </c>
      <c r="H348" s="1" t="s">
        <v>85</v>
      </c>
    </row>
    <row r="349" spans="1:8" ht="12.75">
      <c r="A349">
        <f t="shared" si="18"/>
        <v>8</v>
      </c>
      <c r="B349">
        <f t="shared" si="19"/>
        <v>5</v>
      </c>
      <c r="C349" t="str">
        <f t="shared" si="20"/>
        <v>85</v>
      </c>
      <c r="D349" s="2">
        <v>37749</v>
      </c>
      <c r="E349" s="1" t="s">
        <v>66</v>
      </c>
      <c r="F349" t="str">
        <f>VLOOKUP(H349,arbres!$A$1:$B$21,2)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49" t="s">
        <v>53</v>
      </c>
      <c r="H349" s="1" t="s">
        <v>3</v>
      </c>
    </row>
    <row r="350" spans="1:8" ht="12.75">
      <c r="A350">
        <f t="shared" si="18"/>
        <v>8</v>
      </c>
      <c r="B350">
        <f t="shared" si="19"/>
        <v>6</v>
      </c>
      <c r="C350" t="str">
        <f t="shared" si="20"/>
        <v>86</v>
      </c>
      <c r="D350" s="2">
        <v>37780</v>
      </c>
      <c r="E350" s="1" t="s">
        <v>63</v>
      </c>
      <c r="F350" t="str">
        <f>VLOOKUP(H350,arbres!$A$1:$B$21,2)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50" t="s">
        <v>54</v>
      </c>
      <c r="H350" s="1" t="s">
        <v>90</v>
      </c>
    </row>
    <row r="351" spans="1:8" ht="12.75">
      <c r="A351">
        <f t="shared" si="18"/>
        <v>8</v>
      </c>
      <c r="B351">
        <f t="shared" si="19"/>
        <v>7</v>
      </c>
      <c r="C351" t="str">
        <f t="shared" si="20"/>
        <v>87</v>
      </c>
      <c r="D351" s="2">
        <v>37810</v>
      </c>
      <c r="E351" s="1" t="s">
        <v>93</v>
      </c>
      <c r="F351" t="str">
        <f>VLOOKUP(H351,arbres!$A$1:$B$21,2)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51" t="s">
        <v>55</v>
      </c>
      <c r="H351" s="1" t="s">
        <v>79</v>
      </c>
    </row>
    <row r="352" spans="1:8" ht="12.75">
      <c r="A352">
        <f t="shared" si="18"/>
        <v>8</v>
      </c>
      <c r="B352">
        <f t="shared" si="19"/>
        <v>8</v>
      </c>
      <c r="C352" t="str">
        <f t="shared" si="20"/>
        <v>88</v>
      </c>
      <c r="D352" s="2">
        <v>37841</v>
      </c>
      <c r="E352" s="1" t="s">
        <v>66</v>
      </c>
      <c r="F352" t="str">
        <f>VLOOKUP(H352,arbres!$A$1:$B$21,2)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52" t="s">
        <v>56</v>
      </c>
      <c r="H352" s="1" t="s">
        <v>3</v>
      </c>
    </row>
    <row r="353" spans="1:8" ht="12.75">
      <c r="A353">
        <f t="shared" si="18"/>
        <v>8</v>
      </c>
      <c r="B353">
        <f t="shared" si="19"/>
        <v>9</v>
      </c>
      <c r="C353" t="str">
        <f t="shared" si="20"/>
        <v>89</v>
      </c>
      <c r="D353" s="2">
        <v>37872</v>
      </c>
      <c r="E353" s="1" t="s">
        <v>65</v>
      </c>
      <c r="F353" t="str">
        <f>VLOOKUP(H353,arbres!$A$1:$B$21,2)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53" t="s">
        <v>57</v>
      </c>
      <c r="H353" s="1" t="s">
        <v>82</v>
      </c>
    </row>
    <row r="354" spans="1:8" ht="12.75">
      <c r="A354">
        <f t="shared" si="18"/>
        <v>9</v>
      </c>
      <c r="B354">
        <f t="shared" si="19"/>
        <v>1</v>
      </c>
      <c r="C354" t="str">
        <f t="shared" si="20"/>
        <v>91</v>
      </c>
      <c r="D354" s="2">
        <v>37630</v>
      </c>
      <c r="E354" s="1" t="s">
        <v>93</v>
      </c>
      <c r="F354" t="str">
        <f>VLOOKUP(H354,arbres!$A$1:$B$21,2)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54" t="s">
        <v>49</v>
      </c>
      <c r="H354" s="1" t="s">
        <v>79</v>
      </c>
    </row>
    <row r="355" spans="1:8" ht="12.75">
      <c r="A355">
        <f t="shared" si="18"/>
        <v>9</v>
      </c>
      <c r="B355">
        <f t="shared" si="19"/>
        <v>10</v>
      </c>
      <c r="C355" t="str">
        <f t="shared" si="20"/>
        <v>910</v>
      </c>
      <c r="D355" s="2">
        <v>37903</v>
      </c>
      <c r="E355" s="1" t="s">
        <v>61</v>
      </c>
      <c r="F355" t="str">
        <f>VLOOKUP(H355,arbres!$A$1:$B$21,2)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55" t="s">
        <v>58</v>
      </c>
      <c r="H355" s="1" t="s">
        <v>85</v>
      </c>
    </row>
    <row r="356" spans="1:8" ht="12.75">
      <c r="A356">
        <f t="shared" si="18"/>
        <v>9</v>
      </c>
      <c r="B356">
        <f t="shared" si="19"/>
        <v>11</v>
      </c>
      <c r="C356" t="str">
        <f t="shared" si="20"/>
        <v>911</v>
      </c>
      <c r="D356" s="2">
        <v>37934</v>
      </c>
      <c r="E356" s="1" t="s">
        <v>62</v>
      </c>
      <c r="F356" t="str">
        <f>VLOOKUP(H356,arbres!$A$1:$B$21,2)</f>
        <v>NOYER (la passion) - Implacable, surprenant et plein de contrastes, souvent narcissique, peut démontrer de l'agressivité, est généreux, de vastes horizons s'ouvrent à lui, peut avoir des réactions inattendues, est spontané, fait preuve d'une ambition sans limite, aucune flexibilité, est un partenaire difficile et peu commun, n'est pas toujours aimé mais est souvent admire, stratège hors pair, très jaloux et passionné, ne fait aucun compromis</v>
      </c>
      <c r="G356" t="s">
        <v>59</v>
      </c>
      <c r="H356" s="1" t="s">
        <v>87</v>
      </c>
    </row>
    <row r="357" spans="1:8" ht="12.75">
      <c r="A357">
        <f t="shared" si="18"/>
        <v>9</v>
      </c>
      <c r="B357">
        <f t="shared" si="19"/>
        <v>12</v>
      </c>
      <c r="C357" t="str">
        <f t="shared" si="20"/>
        <v>912</v>
      </c>
      <c r="D357" s="2">
        <v>37964</v>
      </c>
      <c r="E357" s="1" t="s">
        <v>63</v>
      </c>
      <c r="F357" t="str">
        <f>VLOOKUP(H357,arbres!$A$1:$B$21,2)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57" t="s">
        <v>60</v>
      </c>
      <c r="H357" s="1" t="s">
        <v>90</v>
      </c>
    </row>
    <row r="358" spans="1:8" ht="12.75">
      <c r="A358">
        <f t="shared" si="18"/>
        <v>9</v>
      </c>
      <c r="B358">
        <f t="shared" si="19"/>
        <v>2</v>
      </c>
      <c r="C358" t="str">
        <f t="shared" si="20"/>
        <v>92</v>
      </c>
      <c r="D358" s="2">
        <v>37661</v>
      </c>
      <c r="E358" s="1" t="s">
        <v>64</v>
      </c>
      <c r="F358" t="str">
        <f>VLOOKUP(H358,arbres!$A$1:$B$21,2)</f>
        <v>CEDRE (la confiance) - D'une rare beauté, sait s'adapter, aime le luxe, jouit d'une bonne santé, loin d'être timide, a tendance à regarder les autres de haut, est sur de lui, déterminé, impatient, aime impressionner les autres, a de nombreux talents, travailleur, d'un optimisme sain, attendra son seul vrai amour, et est capable de prendre des décisions rapidement.</v>
      </c>
      <c r="G358" t="s">
        <v>50</v>
      </c>
      <c r="H358" s="1" t="s">
        <v>80</v>
      </c>
    </row>
    <row r="359" spans="1:8" ht="12.75">
      <c r="A359">
        <f t="shared" si="18"/>
        <v>9</v>
      </c>
      <c r="B359">
        <f t="shared" si="19"/>
        <v>3</v>
      </c>
      <c r="C359" t="str">
        <f t="shared" si="20"/>
        <v>93</v>
      </c>
      <c r="D359" s="2">
        <v>37689</v>
      </c>
      <c r="E359" s="1" t="s">
        <v>65</v>
      </c>
      <c r="F359" t="str">
        <f>VLOOKUP(H359,arbres!$A$1:$B$21,2)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59" t="s">
        <v>51</v>
      </c>
      <c r="H359" s="1" t="s">
        <v>82</v>
      </c>
    </row>
    <row r="360" spans="1:8" ht="12.75">
      <c r="A360">
        <f t="shared" si="18"/>
        <v>9</v>
      </c>
      <c r="B360">
        <f t="shared" si="19"/>
        <v>4</v>
      </c>
      <c r="C360" t="str">
        <f t="shared" si="20"/>
        <v>94</v>
      </c>
      <c r="D360" s="2">
        <v>37720</v>
      </c>
      <c r="E360" s="1" t="s">
        <v>61</v>
      </c>
      <c r="F360" t="str">
        <f>VLOOKUP(H360,arbres!$A$1:$B$21,2)</f>
        <v>CORMIER (la délicatesse) - Plein de charme, enjoué, talentueux sans être égoïste aime attirer l'attention, adore la vie, le mouvement, l'agitation et même les complications, est à la fois dépendant et indépendant, fait preuve de bon goût, est artistique, passionné, émotif, est de bonne compagnie, mais ne pardonne pas</v>
      </c>
      <c r="G360" t="s">
        <v>52</v>
      </c>
      <c r="H360" s="1" t="s">
        <v>85</v>
      </c>
    </row>
    <row r="361" spans="1:8" ht="12.75">
      <c r="A361">
        <f t="shared" si="18"/>
        <v>9</v>
      </c>
      <c r="B361">
        <f t="shared" si="19"/>
        <v>5</v>
      </c>
      <c r="C361" t="str">
        <f t="shared" si="20"/>
        <v>95</v>
      </c>
      <c r="D361" s="2">
        <v>37750</v>
      </c>
      <c r="E361" s="1" t="s">
        <v>66</v>
      </c>
      <c r="F361" t="str">
        <f>VLOOKUP(H361,arbres!$A$1:$B$21,2)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61" t="s">
        <v>53</v>
      </c>
      <c r="H361" s="1" t="s">
        <v>3</v>
      </c>
    </row>
    <row r="362" spans="1:8" ht="12.75">
      <c r="A362">
        <f t="shared" si="18"/>
        <v>9</v>
      </c>
      <c r="B362">
        <f t="shared" si="19"/>
        <v>6</v>
      </c>
      <c r="C362" t="str">
        <f t="shared" si="20"/>
        <v>96</v>
      </c>
      <c r="D362" s="2">
        <v>37781</v>
      </c>
      <c r="E362" s="1" t="s">
        <v>63</v>
      </c>
      <c r="F362" t="str">
        <f>VLOOKUP(H362,arbres!$A$1:$B$21,2)</f>
        <v>CHARME DE LA CAROLINE (le bon goût) - D'une beauté affranchissante, fait attention à son apparence et à sa condition physique, fait preuve de bon goût, n'est pas égoïste, fait en sorte que sa vie soit aussi confortable que possible, mène une vie raisonnable et disciplinée, recherche la gentillesse et la reconnaissance chez un partenaire de vie, rêve d'amants exceptionnels, est quelquefois heureux de ses sentiments, a peu confiance dans la plupart des gens, n'est jamais certain de ses décisions, est très consciencieux.</v>
      </c>
      <c r="G362" t="s">
        <v>54</v>
      </c>
      <c r="H362" s="1" t="s">
        <v>90</v>
      </c>
    </row>
    <row r="363" spans="1:8" ht="12.75">
      <c r="A363">
        <f t="shared" si="18"/>
        <v>9</v>
      </c>
      <c r="B363">
        <f t="shared" si="19"/>
        <v>7</v>
      </c>
      <c r="C363" t="str">
        <f t="shared" si="20"/>
        <v>97</v>
      </c>
      <c r="D363" s="2">
        <v>37811</v>
      </c>
      <c r="E363" s="1" t="s">
        <v>93</v>
      </c>
      <c r="F363" t="str">
        <f>VLOOKUP(H363,arbres!$A$1:$B$21,2)</f>
        <v>SAPIN (le mystérieux) - Fait preuve d'un goût extraordinaire, est digne, sophistique, adore tout ce qui est beau, est d'humeur changeante, entêté, a une tendance à l'égoïsme, mais est attentif aux personnes qui sont proches de lui, est plutôt modeste, très ambitieux, talentueux, travailleur, un amant insatisfait, a plusieurs amis, plusieurs ennemis, on peut compter sur lui</v>
      </c>
      <c r="G363" t="s">
        <v>55</v>
      </c>
      <c r="H363" s="1" t="s">
        <v>79</v>
      </c>
    </row>
    <row r="364" spans="1:8" ht="12.75">
      <c r="A364">
        <f t="shared" si="18"/>
        <v>9</v>
      </c>
      <c r="B364">
        <f t="shared" si="19"/>
        <v>8</v>
      </c>
      <c r="C364" t="str">
        <f t="shared" si="20"/>
        <v>98</v>
      </c>
      <c r="D364" s="2">
        <v>37842</v>
      </c>
      <c r="E364" s="1" t="s">
        <v>66</v>
      </c>
      <c r="F364" t="str">
        <f>VLOOKUP(H364,arbres!$A$1:$B$21,2)</f>
        <v>PEUPLIER (l'incertitude) - Très décoratif, n'a pas beaucoup confiance en lui, courageux seulement lorsque nécessaire, a besoin d'être entouré de personnes plaisantes et de bonne volonté, très sélectif, souvent solitaire, peut éprouver une grande animosité, possède une nature artistique, est un organisateur, a un penchant pour la philosophie, fiable dans toutes les situations, le couple est très important pour lui</v>
      </c>
      <c r="G364" t="s">
        <v>56</v>
      </c>
      <c r="H364" s="1" t="s">
        <v>3</v>
      </c>
    </row>
    <row r="365" spans="1:8" ht="12.75">
      <c r="A365">
        <f t="shared" si="18"/>
        <v>9</v>
      </c>
      <c r="B365">
        <f t="shared" si="19"/>
        <v>9</v>
      </c>
      <c r="C365" t="str">
        <f t="shared" si="20"/>
        <v>99</v>
      </c>
      <c r="D365" s="2">
        <v>37873</v>
      </c>
      <c r="E365" s="1" t="s">
        <v>65</v>
      </c>
      <c r="F365" t="str">
        <f>VLOOKUP(H365,arbres!$A$1:$B$21,2)</f>
        <v>SAULE PLEUREUR (la mélancolie) - Beau mais plein de mélancolie, séduisant, très emphatique, aime tout ce qui est beau et de bon goût, aime voyager, est rêveur, agité, capricieux, honnête, peut être influencé mais il n'est pas facile à vivre, exigeant, bonne intuition, souffre en amour mais trouve quelquefois un partenaire qui lui sert de point d'ancrage</v>
      </c>
      <c r="G365" t="s">
        <v>57</v>
      </c>
      <c r="H365" s="1" t="s">
        <v>82</v>
      </c>
    </row>
    <row r="366" spans="5:8" ht="12.75">
      <c r="E366" s="1"/>
      <c r="H366" s="1"/>
    </row>
    <row r="367" spans="5:8" ht="12.75">
      <c r="E367" s="1"/>
      <c r="H367" s="1"/>
    </row>
  </sheetData>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21"/>
  <sheetViews>
    <sheetView workbookViewId="0" topLeftCell="A1">
      <selection activeCell="A3" sqref="A3"/>
    </sheetView>
  </sheetViews>
  <sheetFormatPr defaultColWidth="11.421875" defaultRowHeight="12.75"/>
  <cols>
    <col min="1" max="1" width="15.00390625" style="0" customWidth="1"/>
  </cols>
  <sheetData>
    <row r="1" spans="1:2" ht="12.75">
      <c r="A1" t="s">
        <v>27</v>
      </c>
      <c r="B1" s="3" t="s">
        <v>6</v>
      </c>
    </row>
    <row r="2" spans="1:2" ht="12.75">
      <c r="A2" t="s">
        <v>28</v>
      </c>
      <c r="B2" s="3" t="s">
        <v>7</v>
      </c>
    </row>
    <row r="3" spans="1:2" ht="12.75">
      <c r="A3" t="s">
        <v>29</v>
      </c>
      <c r="B3" s="3" t="s">
        <v>8</v>
      </c>
    </row>
    <row r="4" spans="1:2" ht="12.75">
      <c r="A4" t="s">
        <v>30</v>
      </c>
      <c r="B4" s="3" t="s">
        <v>9</v>
      </c>
    </row>
    <row r="5" spans="1:2" ht="12.75">
      <c r="A5" t="s">
        <v>31</v>
      </c>
      <c r="B5" s="3" t="s">
        <v>10</v>
      </c>
    </row>
    <row r="6" spans="1:2" ht="12.75">
      <c r="A6" t="s">
        <v>32</v>
      </c>
      <c r="B6" s="3" t="s">
        <v>11</v>
      </c>
    </row>
    <row r="7" spans="1:2" ht="12.75">
      <c r="A7" t="s">
        <v>33</v>
      </c>
      <c r="B7" s="3" t="s">
        <v>12</v>
      </c>
    </row>
    <row r="8" spans="1:2" ht="12.75">
      <c r="A8" t="s">
        <v>34</v>
      </c>
      <c r="B8" s="3" t="s">
        <v>13</v>
      </c>
    </row>
    <row r="9" spans="1:2" ht="12.75">
      <c r="A9" t="s">
        <v>35</v>
      </c>
      <c r="B9" s="3" t="s">
        <v>14</v>
      </c>
    </row>
    <row r="10" spans="1:2" ht="12.75">
      <c r="A10" t="s">
        <v>36</v>
      </c>
      <c r="B10" s="3" t="s">
        <v>15</v>
      </c>
    </row>
    <row r="11" spans="1:2" ht="12.75">
      <c r="A11" t="s">
        <v>37</v>
      </c>
      <c r="B11" s="3" t="s">
        <v>16</v>
      </c>
    </row>
    <row r="12" spans="1:2" ht="12.75">
      <c r="A12" t="s">
        <v>38</v>
      </c>
      <c r="B12" s="3" t="s">
        <v>17</v>
      </c>
    </row>
    <row r="13" spans="1:2" ht="12.75">
      <c r="A13" t="s">
        <v>39</v>
      </c>
      <c r="B13" s="3" t="s">
        <v>18</v>
      </c>
    </row>
    <row r="14" spans="1:2" ht="12.75">
      <c r="A14" t="s">
        <v>40</v>
      </c>
      <c r="B14" s="3" t="s">
        <v>19</v>
      </c>
    </row>
    <row r="15" spans="1:2" ht="12.75">
      <c r="A15" t="s">
        <v>41</v>
      </c>
      <c r="B15" s="3" t="s">
        <v>20</v>
      </c>
    </row>
    <row r="16" spans="1:2" ht="12.75">
      <c r="A16" t="s">
        <v>42</v>
      </c>
      <c r="B16" s="3" t="s">
        <v>21</v>
      </c>
    </row>
    <row r="17" spans="1:2" ht="12.75">
      <c r="A17" t="s">
        <v>43</v>
      </c>
      <c r="B17" s="3" t="s">
        <v>22</v>
      </c>
    </row>
    <row r="18" spans="1:2" ht="12.75">
      <c r="A18" t="s">
        <v>44</v>
      </c>
      <c r="B18" s="3" t="s">
        <v>23</v>
      </c>
    </row>
    <row r="19" spans="1:2" ht="12.75">
      <c r="A19" t="s">
        <v>45</v>
      </c>
      <c r="B19" s="3" t="s">
        <v>24</v>
      </c>
    </row>
    <row r="20" spans="1:2" ht="12.75">
      <c r="A20" t="s">
        <v>46</v>
      </c>
      <c r="B20" s="3" t="s">
        <v>25</v>
      </c>
    </row>
    <row r="21" spans="1:2" ht="12.75">
      <c r="A21" t="s">
        <v>47</v>
      </c>
      <c r="B21" s="3" t="s">
        <v>26</v>
      </c>
    </row>
  </sheetData>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Brico Micro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arbres_V2</dc:title>
  <dc:subject/>
  <dc:creator>Gérard GEOLLE</dc:creator>
  <cp:keywords/>
  <dc:description/>
  <cp:lastModifiedBy>Utilisateur</cp:lastModifiedBy>
  <cp:lastPrinted>2005-04-23T17:24:06Z</cp:lastPrinted>
  <dcterms:created xsi:type="dcterms:W3CDTF">2003-10-20T07:18:40Z</dcterms:created>
  <dcterms:modified xsi:type="dcterms:W3CDTF">2014-02-23T11:47:25Z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480204629</vt:i4>
  </property>
  <property fmtid="{D5CDD505-2E9C-101B-9397-08002B2CF9AE}" pid="3" name="_EmailSubject">
    <vt:lpwstr>BONJOUR DE MOINET</vt:lpwstr>
  </property>
  <property fmtid="{D5CDD505-2E9C-101B-9397-08002B2CF9AE}" pid="4" name="_AuthorEmail">
    <vt:lpwstr>claude.moinet@sogreah.fr</vt:lpwstr>
  </property>
  <property fmtid="{D5CDD505-2E9C-101B-9397-08002B2CF9AE}" pid="5" name="_AuthorEmailDisplayName">
    <vt:lpwstr>MOINET</vt:lpwstr>
  </property>
  <property fmtid="{D5CDD505-2E9C-101B-9397-08002B2CF9AE}" pid="6" name="_PreviousAdHocReviewCycleID">
    <vt:i4>-851372694</vt:i4>
  </property>
  <property fmtid="{D5CDD505-2E9C-101B-9397-08002B2CF9AE}" pid="7" name="_ReviewingToolsShownOnce">
    <vt:lpwstr/>
  </property>
</Properties>
</file>